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192.168.7.52\Partage\AOS\Dispositif 100 foncières\4_Commerces ruraux\Z_Préparation gestion du fonds\Dossier candidature\"/>
    </mc:Choice>
  </mc:AlternateContent>
  <xr:revisionPtr revIDLastSave="0" documentId="13_ncr:1_{2E9D571F-D90F-4287-AFDC-D6B11E9A16DC}" xr6:coauthVersionLast="36" xr6:coauthVersionMax="36" xr10:uidLastSave="{00000000-0000-0000-0000-000000000000}"/>
  <bookViews>
    <workbookView xWindow="0" yWindow="0" windowWidth="28800" windowHeight="11925" tabRatio="886" xr2:uid="{00000000-000D-0000-FFFF-FFFF00000000}"/>
  </bookViews>
  <sheets>
    <sheet name="Notice" sheetId="19" r:id="rId1"/>
    <sheet name="I-Identité porteur-exploitant" sheetId="10" r:id="rId2"/>
    <sheet name="II-Présentation projet" sheetId="13" r:id="rId3"/>
    <sheet name="III-Porteur Annexe 1 SUBV" sheetId="8" r:id="rId4"/>
    <sheet name="IV-Exploitant Annexe 1 SUBV" sheetId="14" r:id="rId5"/>
    <sheet name="V-Accompagnement" sheetId="15" r:id="rId6"/>
    <sheet name="VI-Lettre porteur projet" sheetId="11" r:id="rId7"/>
    <sheet name="VI-Lettre porteur SCIC" sheetId="17" r:id="rId8"/>
    <sheet name="VI-Lettre exploit" sheetId="16" r:id="rId9"/>
  </sheets>
  <definedNames>
    <definedName name="_xlnm.Print_Titles" localSheetId="1">'I-Identité porteur-exploitant'!$2:$3</definedName>
    <definedName name="_xlnm.Print_Area" localSheetId="3">'III-Porteur Annexe 1 SUBV'!$A$1:$E$65</definedName>
    <definedName name="_xlnm.Print_Area" localSheetId="4">'IV-Exploitant Annexe 1 SUBV'!$A$1:$E$58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5" l="1"/>
  <c r="C30" i="15" s="1"/>
  <c r="B45" i="10" l="1"/>
  <c r="C42" i="8"/>
  <c r="D42" i="8" s="1"/>
  <c r="E57" i="8" s="1"/>
  <c r="D57" i="14" l="1"/>
  <c r="D55" i="14"/>
  <c r="B16" i="14"/>
  <c r="B15" i="14"/>
  <c r="B14" i="14"/>
  <c r="B53" i="14"/>
  <c r="E52" i="14" s="1"/>
  <c r="D56" i="14" s="1"/>
  <c r="B37" i="14"/>
  <c r="D21" i="14"/>
  <c r="A21" i="14"/>
  <c r="B5" i="14"/>
  <c r="D21" i="8"/>
  <c r="A21" i="8"/>
  <c r="B61" i="8"/>
  <c r="C48" i="8"/>
  <c r="C32" i="8"/>
  <c r="D32" i="8"/>
  <c r="B32" i="8"/>
  <c r="B5" i="8"/>
  <c r="E56" i="14" l="1"/>
  <c r="B4" i="13"/>
  <c r="E53" i="14" l="1"/>
  <c r="D58" i="14"/>
  <c r="E58" i="14" s="1"/>
  <c r="B15" i="8" l="1"/>
  <c r="B16" i="8"/>
  <c r="B14" i="8"/>
  <c r="D63" i="8" l="1"/>
  <c r="E60" i="8"/>
  <c r="D64" i="8" s="1"/>
  <c r="E64" i="8" l="1"/>
  <c r="D65" i="8"/>
  <c r="E65" i="8" s="1"/>
  <c r="B37" i="8" l="1"/>
  <c r="E61" i="8" l="1"/>
</calcChain>
</file>

<file path=xl/sharedStrings.xml><?xml version="1.0" encoding="utf-8"?>
<sst xmlns="http://schemas.openxmlformats.org/spreadsheetml/2006/main" count="278" uniqueCount="197">
  <si>
    <t>Maîtrise foncière</t>
  </si>
  <si>
    <t>Détailler les différentes étapes (semestres)</t>
  </si>
  <si>
    <t>Mise en exploitation</t>
  </si>
  <si>
    <t>6) BILAN PREVISIONNEL</t>
  </si>
  <si>
    <t>D'autres financements publics pourraient-ils abonder le projet ?</t>
  </si>
  <si>
    <t>Si oui, lesquels ?</t>
  </si>
  <si>
    <t>ANNEXE 1</t>
  </si>
  <si>
    <t>PORTEUR DE PROJET</t>
  </si>
  <si>
    <t>Nom</t>
  </si>
  <si>
    <t>N° de Siret</t>
  </si>
  <si>
    <t>Adresse</t>
  </si>
  <si>
    <t>OUI/NON</t>
  </si>
  <si>
    <t>LOCALISATIONS DU PROGRAMME</t>
  </si>
  <si>
    <t>Surface louée totale (m² SDP)</t>
  </si>
  <si>
    <t>Démarrage des travaux</t>
  </si>
  <si>
    <t>A renseigner en trimestre</t>
  </si>
  <si>
    <t>CALENDRIER DES POINTS D'ETAPES</t>
  </si>
  <si>
    <t>Date signature de la convention</t>
  </si>
  <si>
    <t>à 12 mois</t>
  </si>
  <si>
    <t>Montant du loyer facial annuel total</t>
  </si>
  <si>
    <t>Code Postal</t>
  </si>
  <si>
    <t>Ville</t>
  </si>
  <si>
    <t>Tél.</t>
  </si>
  <si>
    <t>Adresse (du siège)</t>
  </si>
  <si>
    <t>Nom/prénom du représentant légal</t>
  </si>
  <si>
    <t>Fonction</t>
  </si>
  <si>
    <t>Nom/prénom du référent</t>
  </si>
  <si>
    <t>Forme juridique</t>
  </si>
  <si>
    <t>Famille de tiers</t>
  </si>
  <si>
    <t>PIECES COMPLEMENTAIRES A JOINDRE A VOTRE DOSSIER DE CANDIDATURE</t>
  </si>
  <si>
    <t>Extrait KBIS</t>
  </si>
  <si>
    <t>Statut de la société</t>
  </si>
  <si>
    <t>RIB</t>
  </si>
  <si>
    <t>Logo(s) format .JPG</t>
  </si>
  <si>
    <t>INTITULE DU PROJET</t>
  </si>
  <si>
    <t>Région</t>
  </si>
  <si>
    <t>Département</t>
  </si>
  <si>
    <t>Commune(s)</t>
  </si>
  <si>
    <t>BILAN PREVISIONNEL</t>
  </si>
  <si>
    <t>HT</t>
  </si>
  <si>
    <t>Financement / Recettes</t>
  </si>
  <si>
    <t>Total des dépenses</t>
  </si>
  <si>
    <t>Total des recettes</t>
  </si>
  <si>
    <t>Code postal</t>
  </si>
  <si>
    <t>Commune</t>
  </si>
  <si>
    <t>1) TERRITOIRE D'IMPLANTATION DU PROJET</t>
  </si>
  <si>
    <t>ESTIMATION DES LOYERS</t>
  </si>
  <si>
    <t>CONVENTION DE SUBVENTIONNEMENT N°</t>
  </si>
  <si>
    <t>CALENDRIER PREVISIONNEL</t>
  </si>
  <si>
    <t>SOUTIEN AU COMMERCE RURAL</t>
  </si>
  <si>
    <t>EXPLOITANT</t>
  </si>
  <si>
    <t>DOSSIER DE CANDIDATURE
COMMERCE SÉDENTAIRE</t>
  </si>
  <si>
    <t>1 - ACQUISITION DES LOCAUX ET TRAVAUX RELATIFS A LA REMISE EN ETAT DU LOCAL</t>
  </si>
  <si>
    <t>2 - AGENCEMENT DES LOCAUX ET ACQUISITION DU MATERIEL PROFESSIONNEL (si exploitant connu)</t>
  </si>
  <si>
    <t>DOSSIER DE CANDIDATURE - COMMERCE SÉDENTAIRE</t>
  </si>
  <si>
    <t>DENSITE (selon grille communale densité INSEE)</t>
  </si>
  <si>
    <t>Choix</t>
  </si>
  <si>
    <t xml:space="preserve">2) BESOIN NON SATISFAIT DANS LA ZONE DE CHALANDISE </t>
  </si>
  <si>
    <t xml:space="preserve"> si oui : précisez la nature des services proposés : point presse, produits locaux, dépôt de pain, relais colis etc…</t>
  </si>
  <si>
    <t xml:space="preserve">5) CAPACITE DE REALISATION DU PROJET EN 36 MOIS </t>
  </si>
  <si>
    <t>3) COMMERCE EXISTANT DANS LA COMMUNE</t>
  </si>
  <si>
    <t xml:space="preserve">4) PROJET CONDUISANT A UNE ARTIFICIALISATION DES SOLS </t>
  </si>
  <si>
    <t>ACQUISITION DES LOCAUX ET TRAVAUX RELATIFS A LA REMISE EN ETAT DU LOCAL</t>
  </si>
  <si>
    <t>Prise en charge du déficit d’opération à hauteur de 50%, dans une limite de 50 000€</t>
  </si>
  <si>
    <t>Subvention destinée aux Porteurs de projet publics, parapublics ou aux SCIC</t>
  </si>
  <si>
    <t>7) ETAT D'AVANCEMENT DU PROJET</t>
  </si>
  <si>
    <t>Le projet concerne-t-il un commerce multi-services ?</t>
  </si>
  <si>
    <t>Répond-il à des besoins de première nécessité ?</t>
  </si>
  <si>
    <t>Des dépenses ont-elles déjà été réalisées ?</t>
  </si>
  <si>
    <t xml:space="preserve">Si oui, lesquels ? </t>
  </si>
  <si>
    <t>9) MESURES D'ANIMATION</t>
  </si>
  <si>
    <t>Des animations sont-elles prévues pour faciliter le lancement et assurer la pérennité du commerce ?</t>
  </si>
  <si>
    <t>INFORMATIONS SUR LA SUBVENTION</t>
  </si>
  <si>
    <t>Attestation des autres subventions obtenues ou courriers de demandes</t>
  </si>
  <si>
    <t>Montant HT sauf si non soumis à la TVA.</t>
  </si>
  <si>
    <t>Coût / Dépenses</t>
  </si>
  <si>
    <t>Si opération mixte au prorata des surfaces</t>
  </si>
  <si>
    <t>OPERATION MIXTE - calcul du prorata si la répartition des coûts n'est pas connue</t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</si>
  <si>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 xml:space="preserve">Analyse du site, études et prestations nécessaires à l'opération 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</si>
  <si>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Maîtrise foncière (Acquisition du terrain et de l'immeuble et frais sur acquisitions)</t>
    </r>
  </si>
  <si>
    <r>
      <rPr>
        <b/>
        <sz val="10"/>
        <rFont val="Arial"/>
        <family val="2"/>
      </rPr>
      <t xml:space="preserve">C - </t>
    </r>
    <r>
      <rPr>
        <sz val="10"/>
        <rFont val="Arial"/>
        <family val="2"/>
      </rPr>
      <t>Travaux de remise en état du local qui concourent directement à l'opération</t>
    </r>
  </si>
  <si>
    <r>
      <rPr>
        <b/>
        <sz val="10"/>
        <rFont val="Arial"/>
        <family val="2"/>
      </rPr>
      <t xml:space="preserve">D - </t>
    </r>
    <r>
      <rPr>
        <sz val="10"/>
        <rFont val="Arial"/>
        <family val="2"/>
      </rPr>
      <t>Valorisation des opérations</t>
    </r>
  </si>
  <si>
    <r>
      <rPr>
        <b/>
        <sz val="10"/>
        <rFont val="Arial"/>
        <family val="2"/>
      </rPr>
      <t xml:space="preserve">E - </t>
    </r>
    <r>
      <rPr>
        <sz val="10"/>
        <rFont val="Arial"/>
        <family val="2"/>
      </rPr>
      <t xml:space="preserve">Subventions connues ou à rechercher autres que celle demandée au titre du soutien au commerce rural </t>
    </r>
  </si>
  <si>
    <r>
      <rPr>
        <b/>
        <sz val="10"/>
        <rFont val="Arial"/>
        <family val="2"/>
      </rPr>
      <t xml:space="preserve">F - </t>
    </r>
    <r>
      <rPr>
        <sz val="10"/>
        <rFont val="Arial"/>
        <family val="2"/>
      </rPr>
      <t>Autres recettes (Cessions foncières ou immobilières liées à l'opération, fonds propres complémentaires, etc.)</t>
    </r>
  </si>
  <si>
    <r>
      <rPr>
        <b/>
        <sz val="10"/>
        <color theme="1"/>
        <rFont val="Arial"/>
        <family val="2"/>
      </rPr>
      <t>D - Valorisation de l'opération</t>
    </r>
    <r>
      <rPr>
        <sz val="10"/>
        <color theme="1"/>
        <rFont val="Arial"/>
        <family val="2"/>
      </rPr>
      <t xml:space="preserve">
Revenus locatifs prévisionnels sur une période de dix ans</t>
    </r>
  </si>
  <si>
    <r>
      <t xml:space="preserve">Prorata à appliquer </t>
    </r>
    <r>
      <rPr>
        <b/>
        <sz val="10"/>
        <color theme="1"/>
        <rFont val="Arial"/>
        <family val="2"/>
      </rPr>
      <t>A-B-C-E</t>
    </r>
  </si>
  <si>
    <t>H - Assiette subventionnable du programme d'intervention prévisionnel (déficit d'opération)  (B+C-D)</t>
  </si>
  <si>
    <t>G - Montant de subvention demandée au titre du FONDS</t>
  </si>
  <si>
    <t>I - Montant maximal de la subvention (50% du déficit de l'opération (H) dans la limite de 50K€)</t>
  </si>
  <si>
    <t>J - Le montant total des subventions (E+G) ne doit pas dépasser le déficit de l'opération (H)</t>
  </si>
  <si>
    <t>Versement de la subvention : acompte 50% à la signature de la convention. Le solde à l'achèvement du projet sur présentation des dépenses réelles acquittées.</t>
  </si>
  <si>
    <t>AGENCEMENT DES LOCAUX ET ACQUISITION DU MATERIEL PROFESSIONNEL (si exploitant connu)</t>
  </si>
  <si>
    <t>Prise en charge à hauteur de 50% des dépenses éligibles, dans une limite de 20 000€.</t>
  </si>
  <si>
    <t>La subvention sera bonifiée jusqu’à 25 000€ après avis du Comité technique si le projet présente un intérêt particulier en matière de développement durable, ou un caractère innovant dans son modèle économique.</t>
  </si>
  <si>
    <r>
      <rPr>
        <b/>
        <sz val="10"/>
        <rFont val="Arial"/>
        <family val="2"/>
      </rPr>
      <t xml:space="preserve">A - </t>
    </r>
    <r>
      <rPr>
        <sz val="10"/>
        <rFont val="Arial"/>
        <family val="2"/>
      </rPr>
      <t>Aménagement des locaux</t>
    </r>
  </si>
  <si>
    <r>
      <rPr>
        <b/>
        <sz val="10"/>
        <rFont val="Arial"/>
        <family val="2"/>
      </rPr>
      <t xml:space="preserve">B - </t>
    </r>
    <r>
      <rPr>
        <sz val="10"/>
        <rFont val="Arial"/>
        <family val="2"/>
      </rPr>
      <t>Acquisition du matériel professionnel</t>
    </r>
  </si>
  <si>
    <r>
      <rPr>
        <b/>
        <sz val="10"/>
        <rFont val="Arial"/>
        <family val="2"/>
      </rPr>
      <t xml:space="preserve">C - </t>
    </r>
    <r>
      <rPr>
        <sz val="10"/>
        <rFont val="Arial"/>
        <family val="2"/>
      </rPr>
      <t xml:space="preserve">Subventions connues ou à rechercher autres que celle demandée au titre du soutien au commerce rural </t>
    </r>
  </si>
  <si>
    <t>E - Montant de subvention demandée au titre du FONDS</t>
  </si>
  <si>
    <t>F - Total des dépenses éligibles (A+B)</t>
  </si>
  <si>
    <t>G - Montant maximal de la subvention (50% des dépenses éligibles (F) dans la limite de 20K€)</t>
  </si>
  <si>
    <t>H - Bonification de la subvention à 25K€</t>
  </si>
  <si>
    <t>I - Le montant total des subventions (C+E) ne doit pas dépasser 80% des dépenses éligibles (F)</t>
  </si>
  <si>
    <t>Plan de la commune faisant apparaître le lieu d’implantation du commerce</t>
  </si>
  <si>
    <t>Etude de faisabilité s’appuyant sur les besoins non satisfaits de la population, démontrant la viabilité économique du projet, réalisée dans la mesure du possible avec l’aide d’un expert indépendant</t>
  </si>
  <si>
    <t>Autres études réalisées</t>
  </si>
  <si>
    <t>Attestation notariée d'acquisition</t>
  </si>
  <si>
    <t>CV - parcours professionnel</t>
  </si>
  <si>
    <t>Demande de bonification de la subvention : justificatifs</t>
  </si>
  <si>
    <t>Le cas échéant, une lettre de soutien d’un réseau d’accompagnement à l’entrepreneuriat en zone rurale.</t>
  </si>
  <si>
    <t>Démarrage de l'agencement</t>
  </si>
  <si>
    <t>Surface total de l'acquisition/construction
/rénovation</t>
  </si>
  <si>
    <t>Montant de la prestation</t>
  </si>
  <si>
    <t>Montant retenu</t>
  </si>
  <si>
    <t>Lettre d'engagement de l'exploitant signée (voir onglet XX)</t>
  </si>
  <si>
    <t>Présentation des mesures d’animation mises en place par la commune du territoire d’implantation du commerce multi-services ou par les communes dans lesquelles les tournées du commerce non-sédentaire ont lieu pour en faciliter le lancement et en assurer la pérennité </t>
  </si>
  <si>
    <t>LOCALISATIONS DU PROJET</t>
  </si>
  <si>
    <t>Nom du prestataire choisi</t>
  </si>
  <si>
    <t>Descriptif synthétique du projet</t>
  </si>
  <si>
    <t>Courriel</t>
  </si>
  <si>
    <t>3 - PRESTATION D’ACCOMPAGNEMENT POUR CONCEVOIR LE PROJET (si demandée)</t>
  </si>
  <si>
    <t>Aide réservée à l'exploitant.
Définir les contours de son activité, estimer ses investissements pour agencer le local et acheter son matériel, élaborer son compte d’exploitation prévisionnel, définir la forme juridique de l’exploitation…</t>
  </si>
  <si>
    <r>
      <rPr>
        <b/>
        <sz val="14"/>
        <color theme="1"/>
        <rFont val="Calibri"/>
        <family val="2"/>
        <scheme val="minor"/>
      </rPr>
      <t>LETTRE D’ENGAGEMENT DU PORTEUR DE PROJET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(Tous porteurs sauf Société Coopérative D’intérêt Collectif (SCIC))</t>
    </r>
    <r>
      <rPr>
        <sz val="11"/>
        <color theme="1"/>
        <rFont val="Calibri"/>
        <family val="2"/>
        <scheme val="minor"/>
      </rPr>
      <t xml:space="preserve">
Je, soussigné(e).............................................................................., agissant en qualité de représentant(e) légal(e) de  .......................................................... sollicite une subvention du fonds pour le soutien à l’implantation de commerces sédentaires dans les communes rurales d’un montant de ..........................................................€ pour la création d’un commerce multi services.
A ce titre, 
	Je certifie l’exactitude des renseignements indiqués dans la présente demande et m’engage à fournir tous les renseignements jugés utiles pour suivre la réalisation du projet ;
	Je certifie que les travaux n’ont pas connu de commencement d’exécution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m’engage à conserver la maîtrise foncière dans la durée et m’engage à mettre en location le local pendant une durée minimale de cinq ans en vue d’y installer une activité commerciale conforme cahier des charges ;
Cachet	                                                                                            Date :	                                                        Nom et signature 
                                                                                                                                                                                        du représentant légal 
</t>
    </r>
  </si>
  <si>
    <r>
      <rPr>
        <b/>
        <sz val="14"/>
        <color theme="1"/>
        <rFont val="Calibri"/>
        <family val="2"/>
        <scheme val="minor"/>
      </rPr>
      <t>LETTRE D’ENGAGEMENT DU PORTEUR DE PROJET
POUR LES SOCIETE COOPERATIVE D’INTERET COLLECTIF (SCIC)</t>
    </r>
    <r>
      <rPr>
        <sz val="11"/>
        <color theme="1"/>
        <rFont val="Calibri"/>
        <family val="2"/>
        <scheme val="minor"/>
      </rPr>
      <t xml:space="preserve">
Je, soussigné(e)						, agissant en qualité de représentant(e) légal(e) de 								 sollicite une subvention du fonds pour le soutien à l’implantation de commerces sédentaires dans les communes rurales d’un montant de 					€ pour la création d’un commerce multi services.
A ce titre, 
	Je certifie l’exactitude des renseignements indiqués dans la présente demande et m’engage à fournir tous les renseignements jugés utiles pour suivre la réalisation du projet ;
	Je certifie que les travaux n’ont pas connu de commencement d’exécution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m’engage à rester propriétaire ou à accorder un droit de préférence à la collectivité en cas de cession du local restructuré afin de garantir l’occupation du local par l’exploitant pour une durée minimale de cinq ans ; Le prix de cession à la collectivité sera minoré du montant de la subvention accordée à la SCIC par le Fonds.
Cachet	Date :	Nom et signature 
du représentant légal 
</t>
    </r>
  </si>
  <si>
    <r>
      <rPr>
        <b/>
        <sz val="14"/>
        <color theme="1"/>
        <rFont val="Calibri"/>
        <family val="2"/>
        <scheme val="minor"/>
      </rPr>
      <t xml:space="preserve">LETTRE D’ENGAGEMENT DE L’EXPLOITANT DU PROJET
COMMERCE SEDENTAIRE
</t>
    </r>
    <r>
      <rPr>
        <sz val="11"/>
        <color theme="1"/>
        <rFont val="Calibri"/>
        <family val="2"/>
        <scheme val="minor"/>
      </rPr>
      <t xml:space="preserve">
Je, soussigné(e)						, agissant en qualité de représentant(e) légal(e) de 								 sollicite une subvention du fonds pour le soutien à l’implantation de commerces sédentaires dans les communes rurales d’un montant de 					€ pour la création d’un commerce multi services.
A ce titre, 
	Je certifie l’exactitude des renseignements indiqués dans la présente demande et m’engage à fournir tous les renseignements jugés utiles pour suivre la réalisation du projet ;
	Je certifie que les travaux d’agencement et que les acquisitions du matériel n’ont pas connu de commencement d’exécution et de signature de devis et m’engage à ne pas les commencer avant l’obtention de l’accusé de réception de complétude du dossier ;
	Je m’engage à solliciter les aides publiques indiquées dans le bilan prévisionnel ;
	Je m’engage à financer la réalisation de l’opération en mobilisant des fonds propres tels que figurant au bilan prévisionnel et à respecter le calendrier de réalisation prévisionnel transmis ;
	J’atteste sur l’honneur que la réalisation du projet et son fonctionnement n’entraîne pas de prise illégale d’intérêt.
	Je certifie que la subvention demandée ne couvre que les dépenses d’investissement ou les prestations d’accompagnement à l’installation, à l’exclusion des dépenses de fonctionnement et de constitution de stocks de consommables et de marchandises.
Cachet	Date :	Nom et signature 
du représentant légal 
</t>
    </r>
  </si>
  <si>
    <t>N° de Siret ou RNA</t>
  </si>
  <si>
    <t>N° RNA ou à défaut celui du récépissé en préfecture</t>
  </si>
  <si>
    <t>Descriptif synthétique du projet (si l'exploitant n'est pas connu)</t>
  </si>
  <si>
    <t>Documents attestant des financements complémentaires (emprunt bancaire, fonds propre…)</t>
  </si>
  <si>
    <t>Versement de la subvention : après réalisation complète de l’Action sur présentation des justificatifs des dépenses réelles acquittées</t>
  </si>
  <si>
    <t>NOTICE</t>
  </si>
  <si>
    <t>Pour faciliter la saisie du dossier de candidature, vous trouverez dans les différents onglets des informations à saisir ou des réponses à choisir dans un menu déroulant.</t>
  </si>
  <si>
    <t>ex : création d'un commerce multiservice à Saint Georges de Rex</t>
  </si>
  <si>
    <t>Vous trouverez dans cette onglet la liste des documents à joindre à votre demande.</t>
  </si>
  <si>
    <t>I - Présentation du projet</t>
  </si>
  <si>
    <t>PRESTATION D'ACCOMPAGNEMENT (devis en annexe 2 si demandée)</t>
  </si>
  <si>
    <t>DEMANDE N°</t>
  </si>
  <si>
    <t>Les informations saisies dans cet onglet seront complétées par les documents à joindre à votre demande.</t>
  </si>
  <si>
    <t>II - Présentation du projet</t>
  </si>
  <si>
    <t>III - PORTEUR - annexe 1</t>
  </si>
  <si>
    <r>
      <rPr>
        <b/>
        <sz val="10"/>
        <rFont val="Arial"/>
        <family val="2"/>
      </rPr>
      <t xml:space="preserve">D - </t>
    </r>
    <r>
      <rPr>
        <sz val="10"/>
        <rFont val="Arial"/>
        <family val="2"/>
      </rPr>
      <t>Recettes d'équilibre (fonds propre, prêt, etc.)</t>
    </r>
  </si>
  <si>
    <t>Si oui, exposé des motifs (absence locaux dispo adaptés, bâti trop énergivore , etc…)</t>
  </si>
  <si>
    <t>PROPOSITION D'ACCOMPAGNEMENT</t>
  </si>
  <si>
    <t>Accompagnement individualisé à la création du projet</t>
  </si>
  <si>
    <t>Appui à la recherche de subventions</t>
  </si>
  <si>
    <t>Conseil en communication</t>
  </si>
  <si>
    <t xml:space="preserve">Coaching (pour les cas de co-gérance et pour les associations) </t>
  </si>
  <si>
    <t>I - Identité porteur de projet et exploitant</t>
  </si>
  <si>
    <t>IV - EXPLOITANT - annexe 1</t>
  </si>
  <si>
    <t>V - Accompagnement</t>
  </si>
  <si>
    <t>Dans cet onglet, vous trouverez les types d'accompagnement répondant aux critères du fonds.</t>
  </si>
  <si>
    <t>Les cellules bleues sont à renseigner (la couleur disparait lors de la saisie des informations).</t>
  </si>
  <si>
    <t>Attestation d'exoneration de TVA si le porteur de projet n'y est pas soumis.</t>
  </si>
  <si>
    <t>Devis relatif aux travaux d'agencement des locaux et  à l'acquisition du matériel professionnel</t>
  </si>
  <si>
    <t>Délibération de la collectivité concernée par le projet (à défaut courrier d'engagement de prendre une délibération au prochain conseil municipal)</t>
  </si>
  <si>
    <t xml:space="preserve">Absence de commerce répondant aux besoins de 1ere nécessité dans la commune </t>
  </si>
  <si>
    <t>Si oui, lesquelles ? Ex : études et prestations nécessaires à la réalisation du projet, acquisitions foncières, mise en sécurité des locaux, dépollution…</t>
  </si>
  <si>
    <t>Si oui, lesquelles ?</t>
  </si>
  <si>
    <t>Nombre de jours*</t>
  </si>
  <si>
    <t>Assistance dans le domaine administratif</t>
  </si>
  <si>
    <t>Conseil et suivi dans les démarches de création d’entreprise/d'associations : obligations administratives, sociales, fiscales etc….</t>
  </si>
  <si>
    <t>Fourniture et adaptation d’un corpus de documents juridiques et administratifs</t>
  </si>
  <si>
    <t>Choix de la structure juridique</t>
  </si>
  <si>
    <t>Assistance dans le domaine financier</t>
  </si>
  <si>
    <t>Appui à la recherche de financements bancaires</t>
  </si>
  <si>
    <t>Accompagnement à l'élaboration d'un compte d'exploitation prévisionnel</t>
  </si>
  <si>
    <t>Accompagnement à la mise en place d'un logiciel de gestion</t>
  </si>
  <si>
    <t>Détermination de l'offre de service</t>
  </si>
  <si>
    <t>Appui à la recherche de partenaires (recherche de produits et producteurs/fournisseurs locaux)</t>
  </si>
  <si>
    <t>Aide à la mobilisation des habitants autour du projet </t>
  </si>
  <si>
    <t>Conception de l’offre de services </t>
  </si>
  <si>
    <t>Développement de l'activité</t>
  </si>
  <si>
    <t>Elaboration d'un plan d'actions séquencé y compris en termes d’animation</t>
  </si>
  <si>
    <t xml:space="preserve"> * à renseigner par demie-journée</t>
  </si>
  <si>
    <t>Total nombre de jours accompagnement</t>
  </si>
  <si>
    <t>Subvention accompagnement (formule)</t>
  </si>
  <si>
    <t>€</t>
  </si>
  <si>
    <t>* le loyer doit être compris entre 45 et 65€/m²</t>
  </si>
  <si>
    <r>
      <t xml:space="preserve">Conseil </t>
    </r>
    <r>
      <rPr>
        <sz val="11"/>
        <color rgb="FFFF0000"/>
        <rFont val="Calibri"/>
        <family val="2"/>
        <scheme val="minor"/>
      </rPr>
      <t>pour l'agencement</t>
    </r>
    <r>
      <rPr>
        <sz val="11"/>
        <color theme="1"/>
        <rFont val="Calibri"/>
        <family val="2"/>
        <scheme val="minor"/>
      </rPr>
      <t xml:space="preserve"> du local</t>
    </r>
  </si>
  <si>
    <t>Délibération de la collectivité concernée par le projet (à défaut courrier d'engagement de prendre une délibération au prochain conseil municipal) si porteur privé</t>
  </si>
  <si>
    <t>Nombre d'habitants de la commune d'implantation du projet</t>
  </si>
  <si>
    <t>Seules les cellules que vous devez renseigner sont accessibles.</t>
  </si>
  <si>
    <t>réservé aux services instructeurs</t>
  </si>
  <si>
    <t>Pour vérifier que votre commune est bien classée bourg rural, bourg rural à habitat dispersé ou bourg rural à habitat très dispersé, vous pouvez consulter la grille communale de densité à 7 niveaux (fichier Excel) : https://www.insee.fr/fr/information/6439600</t>
  </si>
  <si>
    <t>Réservé aux porteurs de projet publics ou parapublics (commune, EPCI ou un opérateur spécialisé de droit public ou privé contrôlé par une collectivité territoriale) et aux SCIC sous certaines conditions.</t>
  </si>
  <si>
    <t>Statut du porteur de projet</t>
  </si>
  <si>
    <t xml:space="preserve">Lettre d'engagement du porteur de projet (pour les SCIC lettre différente) signée </t>
  </si>
  <si>
    <t>SOUTIEN AU COMMERCE RURAL
COMMERCE SEDENTAIRE</t>
  </si>
  <si>
    <t>Montant du loyer facial annuel de l'immobilier* (Euros/an/m²)</t>
  </si>
  <si>
    <t>Lorsque vous renseignez le bilan prévisionnel, en dessous, vous avez des alertes si les montants renseignés ne permettent pas d'équilibrer l'opération et de respecter le plafond maximum de la subvention.</t>
  </si>
  <si>
    <t>Trajet médian autre offre commerciale &gt; à 10 minutes</t>
  </si>
  <si>
    <t>Devis relatifs à la remise en état du local (porteur)</t>
  </si>
  <si>
    <t>Les travaux de rénovation ou de construction sont-ils démarrés ?</t>
  </si>
  <si>
    <t>8) DESCRIPTION DE L'ACTIVITE ENVISAGEE</t>
  </si>
  <si>
    <t xml:space="preserve">Le commerce proposera-t-il, en complément de son activité principale, des produits et services annexes ? </t>
  </si>
  <si>
    <t>LOCALISATION DU PROJET</t>
  </si>
  <si>
    <t>Début d'exploitation</t>
  </si>
  <si>
    <t>à renseigner par les services instructeurs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</si>
</sst>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&quot; m²&quot;"/>
    <numFmt numFmtId="166" formatCode="#,##0\ &quot;€&quot;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313778"/>
      <name val="Arial"/>
      <family val="2"/>
    </font>
    <font>
      <b/>
      <sz val="12"/>
      <color rgb="FF398373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398373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color rgb="FF00000A"/>
      <name val="Arial"/>
      <family val="2"/>
    </font>
    <font>
      <sz val="10.5"/>
      <color rgb="FF3C3C3C"/>
      <name val="Arial"/>
      <family val="2"/>
    </font>
    <font>
      <b/>
      <i/>
      <sz val="9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98373"/>
        <bgColor indexed="64"/>
      </patternFill>
    </fill>
    <fill>
      <patternFill patternType="solid">
        <fgColor rgb="FFF2CB27"/>
        <bgColor indexed="64"/>
      </patternFill>
    </fill>
    <fill>
      <patternFill patternType="solid">
        <fgColor rgb="FF616DA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3137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4" fontId="16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5" fillId="3" borderId="1" xfId="0" applyFont="1" applyFill="1" applyBorder="1" applyAlignment="1">
      <alignment vertical="center"/>
    </xf>
    <xf numFmtId="0" fontId="15" fillId="0" borderId="0" xfId="3" applyFont="1" applyAlignment="1" applyProtection="1">
      <alignment vertical="center" wrapText="1"/>
    </xf>
    <xf numFmtId="166" fontId="13" fillId="0" borderId="0" xfId="1" applyNumberFormat="1" applyFont="1" applyAlignment="1" applyProtection="1">
      <alignment vertical="center"/>
    </xf>
    <xf numFmtId="166" fontId="15" fillId="0" borderId="0" xfId="3" applyNumberFormat="1" applyFont="1" applyAlignment="1" applyProtection="1">
      <alignment vertical="center"/>
    </xf>
    <xf numFmtId="166" fontId="13" fillId="0" borderId="0" xfId="1" applyNumberFormat="1" applyFont="1" applyBorder="1" applyAlignment="1" applyProtection="1">
      <alignment horizontal="center" vertical="center"/>
    </xf>
    <xf numFmtId="166" fontId="13" fillId="0" borderId="0" xfId="3" applyNumberFormat="1" applyFont="1" applyBorder="1" applyAlignment="1" applyProtection="1">
      <alignment horizontal="center" vertical="center"/>
    </xf>
    <xf numFmtId="0" fontId="13" fillId="0" borderId="0" xfId="3" applyFont="1" applyBorder="1" applyAlignment="1" applyProtection="1">
      <alignment horizontal="center" vertical="center" wrapText="1"/>
    </xf>
    <xf numFmtId="166" fontId="15" fillId="0" borderId="0" xfId="3" applyNumberFormat="1" applyFont="1" applyBorder="1" applyAlignment="1" applyProtection="1">
      <alignment vertical="center"/>
    </xf>
    <xf numFmtId="166" fontId="13" fillId="5" borderId="1" xfId="4" applyNumberFormat="1" applyFont="1" applyFill="1" applyBorder="1" applyAlignment="1" applyProtection="1">
      <alignment vertical="center"/>
    </xf>
    <xf numFmtId="166" fontId="15" fillId="0" borderId="6" xfId="4" applyNumberFormat="1" applyFont="1" applyFill="1" applyBorder="1" applyAlignment="1" applyProtection="1">
      <alignment vertical="center"/>
    </xf>
    <xf numFmtId="0" fontId="13" fillId="5" borderId="1" xfId="3" applyFont="1" applyFill="1" applyBorder="1" applyAlignment="1" applyProtection="1">
      <alignment horizontal="right" vertical="center" wrapText="1"/>
    </xf>
    <xf numFmtId="0" fontId="19" fillId="0" borderId="0" xfId="0" applyFont="1" applyBorder="1" applyAlignment="1">
      <alignment vertical="center"/>
    </xf>
    <xf numFmtId="0" fontId="15" fillId="0" borderId="11" xfId="3" applyFont="1" applyFill="1" applyBorder="1" applyAlignment="1" applyProtection="1">
      <alignment horizontal="left" vertical="center" wrapText="1"/>
    </xf>
    <xf numFmtId="0" fontId="15" fillId="0" borderId="12" xfId="3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8" borderId="0" xfId="0" applyFill="1"/>
    <xf numFmtId="0" fontId="9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/>
    </xf>
    <xf numFmtId="166" fontId="15" fillId="0" borderId="1" xfId="4" applyNumberFormat="1" applyFont="1" applyFill="1" applyBorder="1" applyAlignment="1" applyProtection="1">
      <alignment vertical="center"/>
    </xf>
    <xf numFmtId="0" fontId="0" fillId="0" borderId="1" xfId="0" applyBorder="1"/>
    <xf numFmtId="0" fontId="5" fillId="3" borderId="2" xfId="0" applyFont="1" applyFill="1" applyBorder="1" applyAlignment="1">
      <alignment horizontal="left" vertical="center"/>
    </xf>
    <xf numFmtId="0" fontId="2" fillId="0" borderId="0" xfId="0" applyFont="1" applyBorder="1"/>
    <xf numFmtId="0" fontId="40" fillId="0" borderId="0" xfId="0" applyFont="1"/>
    <xf numFmtId="0" fontId="41" fillId="0" borderId="0" xfId="0" applyFont="1"/>
    <xf numFmtId="0" fontId="41" fillId="0" borderId="1" xfId="0" applyFont="1" applyBorder="1"/>
    <xf numFmtId="0" fontId="34" fillId="0" borderId="0" xfId="0" applyFont="1" applyAlignment="1">
      <alignment horizontal="center"/>
    </xf>
    <xf numFmtId="0" fontId="9" fillId="2" borderId="17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5" borderId="1" xfId="3" applyFont="1" applyFill="1" applyBorder="1" applyAlignment="1" applyProtection="1">
      <alignment horizontal="left" vertical="center" wrapText="1"/>
    </xf>
    <xf numFmtId="0" fontId="15" fillId="0" borderId="13" xfId="3" applyFont="1" applyFill="1" applyBorder="1" applyAlignment="1" applyProtection="1">
      <alignment horizontal="left" vertical="center" wrapText="1"/>
    </xf>
    <xf numFmtId="0" fontId="15" fillId="0" borderId="14" xfId="3" applyFont="1" applyFill="1" applyBorder="1" applyAlignment="1" applyProtection="1">
      <alignment horizontal="left" vertical="center" wrapText="1"/>
    </xf>
    <xf numFmtId="0" fontId="29" fillId="0" borderId="15" xfId="3" applyFont="1" applyBorder="1" applyAlignment="1" applyProtection="1">
      <alignment horizontal="left" vertical="center" wrapText="1"/>
    </xf>
    <xf numFmtId="0" fontId="29" fillId="0" borderId="5" xfId="3" applyFont="1" applyBorder="1" applyAlignment="1" applyProtection="1">
      <alignment horizontal="left" vertical="center" wrapText="1"/>
    </xf>
    <xf numFmtId="0" fontId="15" fillId="0" borderId="1" xfId="3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5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5" fillId="0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Protection="1"/>
    <xf numFmtId="0" fontId="5" fillId="3" borderId="1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vertical="center"/>
    </xf>
    <xf numFmtId="0" fontId="35" fillId="2" borderId="0" xfId="0" applyFont="1" applyFill="1" applyAlignment="1" applyProtection="1">
      <alignment horizontal="left" vertical="center" wrapText="1"/>
    </xf>
    <xf numFmtId="0" fontId="22" fillId="0" borderId="5" xfId="0" applyFont="1" applyBorder="1" applyAlignment="1" applyProtection="1">
      <alignment horizontal="left" vertical="center" wrapText="1"/>
    </xf>
    <xf numFmtId="0" fontId="35" fillId="7" borderId="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 wrapText="1"/>
    </xf>
    <xf numFmtId="0" fontId="22" fillId="0" borderId="5" xfId="0" applyFont="1" applyBorder="1" applyAlignment="1" applyProtection="1">
      <alignment horizontal="left" wrapText="1"/>
    </xf>
    <xf numFmtId="0" fontId="10" fillId="2" borderId="0" xfId="0" applyFont="1" applyFill="1" applyProtection="1"/>
    <xf numFmtId="0" fontId="0" fillId="0" borderId="0" xfId="0" applyProtection="1"/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/>
    </xf>
    <xf numFmtId="0" fontId="0" fillId="0" borderId="0" xfId="0" applyFill="1" applyProtection="1"/>
    <xf numFmtId="0" fontId="5" fillId="0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5" fillId="0" borderId="0" xfId="0" applyFont="1" applyFill="1" applyBorder="1" applyProtection="1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6" borderId="1" xfId="0" applyFill="1" applyBorder="1" applyProtection="1">
      <protection locked="0"/>
    </xf>
    <xf numFmtId="0" fontId="40" fillId="0" borderId="0" xfId="0" applyFont="1" applyProtection="1">
      <protection locked="0"/>
    </xf>
    <xf numFmtId="0" fontId="23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24" fillId="0" borderId="16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Protection="1"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8" fillId="0" borderId="2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left" vertical="center" wrapText="1"/>
    </xf>
    <xf numFmtId="0" fontId="18" fillId="0" borderId="4" xfId="0" applyFont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vertical="center"/>
    </xf>
    <xf numFmtId="0" fontId="9" fillId="2" borderId="18" xfId="0" applyFont="1" applyFill="1" applyBorder="1" applyAlignment="1" applyProtection="1">
      <alignment vertical="center"/>
    </xf>
    <xf numFmtId="0" fontId="9" fillId="2" borderId="19" xfId="0" applyFont="1" applyFill="1" applyBorder="1" applyAlignment="1" applyProtection="1">
      <alignment vertical="center"/>
    </xf>
    <xf numFmtId="0" fontId="19" fillId="0" borderId="22" xfId="0" applyFont="1" applyBorder="1" applyAlignment="1" applyProtection="1">
      <alignment vertical="center"/>
    </xf>
    <xf numFmtId="0" fontId="2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19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0" fillId="0" borderId="0" xfId="0" applyBorder="1" applyProtection="1"/>
    <xf numFmtId="0" fontId="1" fillId="0" borderId="0" xfId="0" applyFont="1" applyAlignment="1" applyProtection="1">
      <alignment vertical="center"/>
    </xf>
    <xf numFmtId="0" fontId="3" fillId="0" borderId="0" xfId="0" applyFont="1" applyBorder="1" applyAlignment="1" applyProtection="1"/>
    <xf numFmtId="0" fontId="15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Border="1" applyProtection="1"/>
    <xf numFmtId="0" fontId="2" fillId="0" borderId="0" xfId="0" applyFont="1" applyProtection="1"/>
    <xf numFmtId="0" fontId="1" fillId="0" borderId="0" xfId="0" applyFont="1" applyProtection="1"/>
    <xf numFmtId="0" fontId="1" fillId="0" borderId="7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left" vertical="top" wrapText="1"/>
    </xf>
    <xf numFmtId="0" fontId="1" fillId="0" borderId="9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vertical="top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/>
    <xf numFmtId="0" fontId="2" fillId="0" borderId="10" xfId="0" applyFont="1" applyBorder="1" applyProtection="1"/>
    <xf numFmtId="0" fontId="1" fillId="0" borderId="1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Continuous"/>
    </xf>
    <xf numFmtId="0" fontId="3" fillId="0" borderId="7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0" xfId="0" applyFont="1" applyBorder="1" applyProtection="1"/>
    <xf numFmtId="0" fontId="25" fillId="0" borderId="0" xfId="0" applyFont="1" applyProtection="1"/>
    <xf numFmtId="0" fontId="2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165" fontId="5" fillId="4" borderId="1" xfId="1" applyNumberFormat="1" applyFont="1" applyFill="1" applyBorder="1" applyAlignment="1" applyProtection="1">
      <alignment horizontal="center" vertical="center"/>
      <protection locked="0"/>
    </xf>
    <xf numFmtId="164" fontId="5" fillId="4" borderId="1" xfId="1" applyNumberFormat="1" applyFont="1" applyFill="1" applyBorder="1" applyAlignment="1" applyProtection="1">
      <alignment horizontal="left" vertical="center"/>
      <protection locked="0"/>
    </xf>
    <xf numFmtId="164" fontId="5" fillId="0" borderId="1" xfId="1" applyNumberFormat="1" applyFont="1" applyFill="1" applyBorder="1" applyAlignment="1" applyProtection="1">
      <alignment horizontal="left" vertical="center"/>
      <protection locked="0"/>
    </xf>
    <xf numFmtId="44" fontId="5" fillId="0" borderId="1" xfId="1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15" fillId="0" borderId="10" xfId="3" applyFont="1" applyBorder="1" applyAlignment="1" applyProtection="1">
      <alignment horizontal="left" vertical="center" wrapText="1"/>
      <protection locked="0"/>
    </xf>
    <xf numFmtId="9" fontId="5" fillId="0" borderId="0" xfId="0" applyNumberFormat="1" applyFont="1" applyProtection="1">
      <protection locked="0"/>
    </xf>
    <xf numFmtId="0" fontId="26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6" fillId="0" borderId="0" xfId="0" applyFont="1" applyAlignment="1" applyProtection="1">
      <alignment vertical="center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3" xfId="0" applyFont="1" applyFill="1" applyBorder="1" applyAlignment="1" applyProtection="1">
      <alignment horizontal="left" vertical="center" wrapText="1"/>
    </xf>
    <xf numFmtId="0" fontId="18" fillId="0" borderId="4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9" fillId="7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8" fillId="0" borderId="8" xfId="0" applyFont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Alignment="1" applyProtection="1">
      <alignment vertical="top" wrapText="1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wrapText="1"/>
    </xf>
    <xf numFmtId="14" fontId="15" fillId="0" borderId="1" xfId="0" applyNumberFormat="1" applyFont="1" applyBorder="1" applyAlignment="1" applyProtection="1">
      <alignment horizont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5" fillId="3" borderId="1" xfId="0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left" vertical="center"/>
    </xf>
    <xf numFmtId="164" fontId="11" fillId="0" borderId="1" xfId="1" applyNumberFormat="1" applyFont="1" applyFill="1" applyBorder="1" applyAlignment="1" applyProtection="1">
      <alignment horizontal="left" vertical="center"/>
    </xf>
    <xf numFmtId="0" fontId="15" fillId="0" borderId="0" xfId="0" applyFont="1" applyProtection="1"/>
    <xf numFmtId="9" fontId="5" fillId="0" borderId="1" xfId="2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/>
    </xf>
    <xf numFmtId="0" fontId="28" fillId="0" borderId="0" xfId="0" applyFont="1" applyProtection="1"/>
    <xf numFmtId="0" fontId="9" fillId="2" borderId="0" xfId="0" applyFont="1" applyFill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left" vertical="center" wrapText="1"/>
    </xf>
    <xf numFmtId="0" fontId="20" fillId="2" borderId="4" xfId="0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vertical="center"/>
    </xf>
    <xf numFmtId="164" fontId="9" fillId="2" borderId="1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2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vertical="center"/>
    </xf>
    <xf numFmtId="0" fontId="26" fillId="0" borderId="0" xfId="0" applyFont="1" applyAlignment="1" applyProtection="1">
      <alignment horizontal="justify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/>
    <xf numFmtId="0" fontId="9" fillId="7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5" fillId="0" borderId="9" xfId="0" applyFont="1" applyFill="1" applyBorder="1" applyAlignment="1" applyProtection="1">
      <alignment horizontal="left"/>
    </xf>
    <xf numFmtId="0" fontId="31" fillId="0" borderId="0" xfId="0" applyFont="1" applyProtection="1"/>
    <xf numFmtId="0" fontId="30" fillId="0" borderId="0" xfId="0" applyFont="1" applyProtection="1"/>
    <xf numFmtId="0" fontId="31" fillId="0" borderId="0" xfId="0" applyFont="1" applyAlignment="1" applyProtection="1">
      <alignment vertical="center" wrapText="1"/>
    </xf>
    <xf numFmtId="0" fontId="26" fillId="0" borderId="0" xfId="0" applyFont="1" applyProtection="1"/>
    <xf numFmtId="0" fontId="5" fillId="0" borderId="0" xfId="0" applyFont="1" applyAlignment="1" applyProtection="1"/>
    <xf numFmtId="0" fontId="25" fillId="0" borderId="0" xfId="0" applyFont="1" applyAlignment="1" applyProtection="1"/>
    <xf numFmtId="0" fontId="37" fillId="9" borderId="1" xfId="0" applyFont="1" applyFill="1" applyBorder="1" applyAlignment="1" applyProtection="1">
      <alignment vertical="center"/>
      <protection locked="0"/>
    </xf>
    <xf numFmtId="0" fontId="37" fillId="10" borderId="1" xfId="0" applyFont="1" applyFill="1" applyBorder="1" applyAlignment="1" applyProtection="1">
      <alignment vertical="center"/>
      <protection locked="0"/>
    </xf>
    <xf numFmtId="0" fontId="37" fillId="11" borderId="1" xfId="0" applyFont="1" applyFill="1" applyBorder="1" applyAlignment="1" applyProtection="1">
      <alignment vertical="center"/>
      <protection locked="0"/>
    </xf>
    <xf numFmtId="0" fontId="37" fillId="12" borderId="1" xfId="0" applyFont="1" applyFill="1" applyBorder="1" applyAlignment="1" applyProtection="1">
      <alignment vertical="center"/>
      <protection locked="0"/>
    </xf>
    <xf numFmtId="0" fontId="37" fillId="12" borderId="1" xfId="0" applyFont="1" applyFill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5" fillId="2" borderId="0" xfId="0" applyFont="1" applyFill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36" fillId="0" borderId="0" xfId="0" applyFont="1" applyAlignment="1" applyProtection="1">
      <alignment horizontal="center" wrapText="1"/>
    </xf>
    <xf numFmtId="0" fontId="36" fillId="0" borderId="0" xfId="0" applyFont="1" applyProtection="1"/>
    <xf numFmtId="0" fontId="36" fillId="9" borderId="0" xfId="0" applyFont="1" applyFill="1" applyAlignment="1" applyProtection="1">
      <alignment vertical="center"/>
    </xf>
    <xf numFmtId="0" fontId="0" fillId="9" borderId="1" xfId="0" applyFont="1" applyFill="1" applyBorder="1" applyAlignment="1" applyProtection="1">
      <alignment vertical="center"/>
    </xf>
    <xf numFmtId="0" fontId="38" fillId="9" borderId="1" xfId="0" applyFont="1" applyFill="1" applyBorder="1" applyAlignment="1" applyProtection="1">
      <alignment vertical="center" wrapText="1"/>
    </xf>
    <xf numFmtId="0" fontId="36" fillId="10" borderId="0" xfId="0" applyFont="1" applyFill="1" applyAlignment="1" applyProtection="1">
      <alignment vertical="center"/>
    </xf>
    <xf numFmtId="0" fontId="38" fillId="10" borderId="1" xfId="0" applyFont="1" applyFill="1" applyBorder="1" applyAlignment="1" applyProtection="1">
      <alignment vertical="center" wrapText="1"/>
    </xf>
    <xf numFmtId="0" fontId="0" fillId="10" borderId="1" xfId="0" applyFill="1" applyBorder="1" applyAlignment="1" applyProtection="1">
      <alignment vertical="center"/>
    </xf>
    <xf numFmtId="0" fontId="36" fillId="11" borderId="0" xfId="0" applyFont="1" applyFill="1" applyAlignment="1" applyProtection="1">
      <alignment vertical="center"/>
    </xf>
    <xf numFmtId="0" fontId="38" fillId="11" borderId="1" xfId="0" applyFont="1" applyFill="1" applyBorder="1" applyAlignment="1" applyProtection="1">
      <alignment vertical="center" wrapText="1"/>
    </xf>
    <xf numFmtId="0" fontId="0" fillId="11" borderId="1" xfId="0" applyFill="1" applyBorder="1" applyAlignment="1" applyProtection="1">
      <alignment vertical="center"/>
    </xf>
    <xf numFmtId="0" fontId="36" fillId="12" borderId="0" xfId="0" applyFont="1" applyFill="1" applyAlignment="1" applyProtection="1">
      <alignment vertical="center"/>
    </xf>
    <xf numFmtId="0" fontId="38" fillId="12" borderId="1" xfId="0" applyFont="1" applyFill="1" applyBorder="1" applyAlignment="1" applyProtection="1">
      <alignment vertical="center" wrapText="1"/>
    </xf>
    <xf numFmtId="0" fontId="0" fillId="12" borderId="1" xfId="0" applyFill="1" applyBorder="1" applyAlignment="1" applyProtection="1">
      <alignment vertical="center"/>
    </xf>
    <xf numFmtId="0" fontId="39" fillId="0" borderId="0" xfId="0" applyFont="1" applyProtection="1"/>
    <xf numFmtId="0" fontId="36" fillId="0" borderId="1" xfId="0" applyFont="1" applyBorder="1" applyAlignment="1" applyProtection="1">
      <alignment horizontal="left" vertical="center"/>
    </xf>
    <xf numFmtId="0" fontId="36" fillId="0" borderId="1" xfId="0" applyFont="1" applyBorder="1" applyAlignment="1" applyProtection="1">
      <alignment horizontal="center" vertical="center"/>
    </xf>
    <xf numFmtId="0" fontId="36" fillId="12" borderId="1" xfId="0" applyFont="1" applyFill="1" applyBorder="1" applyAlignment="1" applyProtection="1">
      <alignment horizontal="center" vertical="center"/>
    </xf>
  </cellXfs>
  <cellStyles count="5">
    <cellStyle name="Monétaire" xfId="1" builtinId="4"/>
    <cellStyle name="Monétaire 2" xfId="4" xr:uid="{00000000-0005-0000-0000-000001000000}"/>
    <cellStyle name="Normal" xfId="0" builtinId="0"/>
    <cellStyle name="Normal 4" xfId="3" xr:uid="{00000000-0005-0000-0000-000003000000}"/>
    <cellStyle name="Pourcentage" xfId="2" builtinId="5"/>
  </cellStyles>
  <dxfs count="9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398373"/>
      <color rgb="FF88ACDC"/>
      <color rgb="FF811620"/>
      <color rgb="FF616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88900</xdr:colOff>
      <xdr:row>2</xdr:row>
      <xdr:rowOff>88370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5934C7F-4ECF-4FB9-A82C-543934E7ED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98650" cy="678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517529</xdr:colOff>
      <xdr:row>0</xdr:row>
      <xdr:rowOff>93663</xdr:rowOff>
    </xdr:from>
    <xdr:to>
      <xdr:col>1</xdr:col>
      <xdr:colOff>701679</xdr:colOff>
      <xdr:row>2</xdr:row>
      <xdr:rowOff>412750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F8A87B8-C132-4B07-B786-FCACD9200F4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529" y="93663"/>
          <a:ext cx="1898650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1</xdr:row>
      <xdr:rowOff>3175</xdr:rowOff>
    </xdr:from>
    <xdr:to>
      <xdr:col>1</xdr:col>
      <xdr:colOff>377825</xdr:colOff>
      <xdr:row>3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B6DA3CE-3A31-4E57-AD8D-D8C848BB3A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" y="161925"/>
          <a:ext cx="1900238" cy="674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231775</xdr:colOff>
      <xdr:row>1</xdr:row>
      <xdr:rowOff>3175</xdr:rowOff>
    </xdr:from>
    <xdr:to>
      <xdr:col>1</xdr:col>
      <xdr:colOff>377825</xdr:colOff>
      <xdr:row>3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C6732C-8C7C-4357-8087-00D441EBE6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" y="165100"/>
          <a:ext cx="189865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showGridLines="0" tabSelected="1" workbookViewId="0">
      <selection activeCell="A4" sqref="A4:B4"/>
    </sheetView>
  </sheetViews>
  <sheetFormatPr baseColWidth="10" defaultRowHeight="15" x14ac:dyDescent="0.25"/>
  <cols>
    <col min="1" max="1" width="27.140625" customWidth="1"/>
    <col min="2" max="2" width="69.42578125" customWidth="1"/>
  </cols>
  <sheetData>
    <row r="1" spans="1:2" ht="15.75" customHeight="1" x14ac:dyDescent="0.25">
      <c r="B1" s="18" t="s">
        <v>49</v>
      </c>
    </row>
    <row r="2" spans="1:2" ht="30.75" customHeight="1" x14ac:dyDescent="0.25">
      <c r="B2" s="19" t="s">
        <v>51</v>
      </c>
    </row>
    <row r="4" spans="1:2" ht="21" x14ac:dyDescent="0.35">
      <c r="A4" s="30" t="s">
        <v>129</v>
      </c>
      <c r="B4" s="30"/>
    </row>
    <row r="6" spans="1:2" x14ac:dyDescent="0.25">
      <c r="A6" s="28" t="s">
        <v>180</v>
      </c>
    </row>
    <row r="7" spans="1:2" ht="32.25" customHeight="1" x14ac:dyDescent="0.25">
      <c r="A7" s="34" t="s">
        <v>130</v>
      </c>
      <c r="B7" s="34"/>
    </row>
    <row r="8" spans="1:2" ht="30" x14ac:dyDescent="0.25">
      <c r="A8" s="20"/>
      <c r="B8" s="16" t="s">
        <v>150</v>
      </c>
    </row>
    <row r="9" spans="1:2" ht="15.75" thickBot="1" x14ac:dyDescent="0.3"/>
    <row r="10" spans="1:2" ht="15.75" thickBot="1" x14ac:dyDescent="0.3">
      <c r="A10" s="21" t="s">
        <v>146</v>
      </c>
      <c r="B10" s="22"/>
    </row>
    <row r="12" spans="1:2" x14ac:dyDescent="0.25">
      <c r="A12" s="25" t="s">
        <v>34</v>
      </c>
      <c r="B12" s="24" t="s">
        <v>131</v>
      </c>
    </row>
    <row r="13" spans="1:2" x14ac:dyDescent="0.25">
      <c r="A13" s="25" t="s">
        <v>135</v>
      </c>
      <c r="B13" s="29" t="s">
        <v>181</v>
      </c>
    </row>
    <row r="15" spans="1:2" x14ac:dyDescent="0.25">
      <c r="A15" t="s">
        <v>132</v>
      </c>
    </row>
    <row r="16" spans="1:2" ht="15.75" thickBot="1" x14ac:dyDescent="0.3"/>
    <row r="17" spans="1:4" ht="15.75" thickBot="1" x14ac:dyDescent="0.3">
      <c r="A17" s="21" t="s">
        <v>137</v>
      </c>
      <c r="B17" s="22"/>
    </row>
    <row r="19" spans="1:4" x14ac:dyDescent="0.25">
      <c r="A19" t="s">
        <v>136</v>
      </c>
    </row>
    <row r="21" spans="1:4" ht="47.25" customHeight="1" x14ac:dyDescent="0.25">
      <c r="A21" s="41" t="s">
        <v>182</v>
      </c>
      <c r="B21" s="41"/>
      <c r="D21" s="1"/>
    </row>
    <row r="22" spans="1:4" ht="15.75" thickBot="1" x14ac:dyDescent="0.3">
      <c r="D22" s="13"/>
    </row>
    <row r="23" spans="1:4" ht="15.75" thickBot="1" x14ac:dyDescent="0.3">
      <c r="A23" s="31" t="s">
        <v>138</v>
      </c>
      <c r="B23" s="32"/>
      <c r="D23" s="26"/>
    </row>
    <row r="24" spans="1:4" ht="15.75" thickBot="1" x14ac:dyDescent="0.3">
      <c r="A24" s="31" t="s">
        <v>147</v>
      </c>
      <c r="B24" s="32"/>
    </row>
    <row r="26" spans="1:4" x14ac:dyDescent="0.25">
      <c r="A26" s="2" t="s">
        <v>17</v>
      </c>
      <c r="B26" s="28" t="s">
        <v>181</v>
      </c>
    </row>
    <row r="28" spans="1:4" ht="30" customHeight="1" x14ac:dyDescent="0.25">
      <c r="A28" s="33" t="s">
        <v>188</v>
      </c>
      <c r="B28" s="33"/>
    </row>
    <row r="29" spans="1:4" ht="15.75" thickBot="1" x14ac:dyDescent="0.3"/>
    <row r="30" spans="1:4" ht="15.75" thickBot="1" x14ac:dyDescent="0.3">
      <c r="A30" s="31" t="s">
        <v>148</v>
      </c>
      <c r="B30" s="32"/>
    </row>
    <row r="32" spans="1:4" x14ac:dyDescent="0.25">
      <c r="A32" t="s">
        <v>149</v>
      </c>
    </row>
    <row r="33" spans="1:1" x14ac:dyDescent="0.25">
      <c r="A33" s="27"/>
    </row>
  </sheetData>
  <sheetProtection algorithmName="SHA-512" hashValue="ZjTLM5phhc+U1tc3voaV29t/ovDSvYLTjqFhdWwg8KC5QxH4CyDFGybbjyPS2aiIjHFORS5woMDg8RkcR82Tcg==" saltValue="kbSJFZSPllbKKbsKjSO5kA==" spinCount="100000" sheet="1" objects="1" scenarios="1"/>
  <mergeCells count="7">
    <mergeCell ref="A4:B4"/>
    <mergeCell ref="A23:B23"/>
    <mergeCell ref="A24:B24"/>
    <mergeCell ref="A28:B28"/>
    <mergeCell ref="A30:B30"/>
    <mergeCell ref="A7:B7"/>
    <mergeCell ref="A21:B21"/>
  </mergeCells>
  <pageMargins left="0.7" right="0.7" top="0.75" bottom="0.75" header="0.3" footer="0.3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3"/>
  <sheetViews>
    <sheetView showGridLines="0" zoomScale="90" zoomScaleNormal="90" workbookViewId="0">
      <selection activeCell="C7" sqref="C7"/>
    </sheetView>
  </sheetViews>
  <sheetFormatPr baseColWidth="10" defaultRowHeight="15" x14ac:dyDescent="0.25"/>
  <cols>
    <col min="1" max="1" width="25.7109375" style="54" customWidth="1"/>
    <col min="2" max="2" width="35.28515625" style="54" customWidth="1"/>
    <col min="3" max="4" width="25.7109375" style="54" customWidth="1"/>
    <col min="5" max="16384" width="11.42578125" style="54"/>
  </cols>
  <sheetData>
    <row r="1" spans="1:6" s="57" customFormat="1" ht="12.75" x14ac:dyDescent="0.2">
      <c r="A1" s="56"/>
    </row>
    <row r="2" spans="1:6" s="57" customFormat="1" ht="15.75" x14ac:dyDescent="0.2">
      <c r="A2" s="56"/>
      <c r="C2" s="58" t="s">
        <v>49</v>
      </c>
      <c r="D2" s="58"/>
    </row>
    <row r="3" spans="1:6" s="57" customFormat="1" ht="33" customHeight="1" x14ac:dyDescent="0.25">
      <c r="A3" s="56"/>
      <c r="C3" s="59" t="s">
        <v>51</v>
      </c>
      <c r="D3" s="59"/>
    </row>
    <row r="4" spans="1:6" s="57" customFormat="1" ht="15.75" x14ac:dyDescent="0.25">
      <c r="A4" s="56"/>
      <c r="C4" s="60"/>
      <c r="D4" s="60"/>
    </row>
    <row r="5" spans="1:6" s="43" customFormat="1" ht="15.75" customHeight="1" x14ac:dyDescent="0.2">
      <c r="A5" s="61" t="s">
        <v>34</v>
      </c>
      <c r="B5" s="44"/>
      <c r="C5" s="45"/>
      <c r="D5" s="46"/>
      <c r="E5" s="47"/>
      <c r="F5" s="47"/>
    </row>
    <row r="6" spans="1:6" s="42" customFormat="1" ht="15.75" customHeight="1" x14ac:dyDescent="0.2">
      <c r="A6" s="62"/>
      <c r="B6" s="48"/>
      <c r="C6" s="48"/>
      <c r="D6" s="48"/>
      <c r="E6" s="49"/>
      <c r="F6" s="49"/>
    </row>
    <row r="7" spans="1:6" s="42" customFormat="1" ht="15.75" customHeight="1" x14ac:dyDescent="0.2">
      <c r="A7" s="61" t="s">
        <v>135</v>
      </c>
      <c r="B7" s="50"/>
      <c r="C7" s="48"/>
      <c r="D7" s="48"/>
      <c r="E7" s="49"/>
      <c r="F7" s="49"/>
    </row>
    <row r="8" spans="1:6" s="43" customFormat="1" ht="12.75" x14ac:dyDescent="0.2">
      <c r="A8" s="56"/>
    </row>
    <row r="9" spans="1:6" s="43" customFormat="1" ht="12.75" x14ac:dyDescent="0.2">
      <c r="A9" s="63" t="s">
        <v>115</v>
      </c>
      <c r="B9" s="51"/>
      <c r="C9" s="51"/>
      <c r="D9" s="51"/>
      <c r="E9" s="52"/>
    </row>
    <row r="10" spans="1:6" s="43" customFormat="1" ht="12.75" x14ac:dyDescent="0.2">
      <c r="A10" s="56"/>
    </row>
    <row r="11" spans="1:6" s="43" customFormat="1" ht="12.75" x14ac:dyDescent="0.2">
      <c r="A11" s="64" t="s">
        <v>35</v>
      </c>
      <c r="B11" s="53"/>
      <c r="C11" s="65" t="s">
        <v>36</v>
      </c>
      <c r="D11" s="53"/>
    </row>
    <row r="12" spans="1:6" s="43" customFormat="1" ht="12.75" x14ac:dyDescent="0.2">
      <c r="A12" s="64" t="s">
        <v>10</v>
      </c>
      <c r="B12" s="44"/>
      <c r="C12" s="45"/>
      <c r="D12" s="46"/>
    </row>
    <row r="13" spans="1:6" s="43" customFormat="1" ht="12.75" x14ac:dyDescent="0.2">
      <c r="A13" s="64" t="s">
        <v>37</v>
      </c>
      <c r="B13" s="53"/>
      <c r="C13" s="65" t="s">
        <v>43</v>
      </c>
      <c r="D13" s="53"/>
    </row>
    <row r="14" spans="1:6" s="57" customFormat="1" ht="12.75" x14ac:dyDescent="0.2">
      <c r="A14" s="56"/>
    </row>
    <row r="15" spans="1:6" s="57" customFormat="1" ht="54.75" customHeight="1" x14ac:dyDescent="0.2">
      <c r="A15" s="66" t="s">
        <v>52</v>
      </c>
      <c r="B15" s="66"/>
      <c r="C15" s="66"/>
      <c r="D15" s="66"/>
    </row>
    <row r="16" spans="1:6" s="57" customFormat="1" ht="39.75" customHeight="1" x14ac:dyDescent="0.2">
      <c r="A16" s="67" t="s">
        <v>183</v>
      </c>
      <c r="B16" s="67"/>
      <c r="C16" s="67"/>
      <c r="D16" s="67"/>
    </row>
    <row r="17" spans="1:6" s="57" customFormat="1" ht="25.5" customHeight="1" x14ac:dyDescent="0.2">
      <c r="A17" s="68" t="s">
        <v>7</v>
      </c>
      <c r="B17" s="68"/>
      <c r="C17" s="68"/>
      <c r="D17" s="68"/>
    </row>
    <row r="18" spans="1:6" s="43" customFormat="1" ht="12.75" x14ac:dyDescent="0.2">
      <c r="A18" s="64" t="s">
        <v>8</v>
      </c>
      <c r="B18" s="44"/>
      <c r="C18" s="45"/>
      <c r="D18" s="46"/>
    </row>
    <row r="19" spans="1:6" s="43" customFormat="1" ht="12.75" x14ac:dyDescent="0.2">
      <c r="A19" s="64" t="s">
        <v>9</v>
      </c>
      <c r="B19" s="44"/>
      <c r="C19" s="45"/>
      <c r="D19" s="46"/>
    </row>
    <row r="20" spans="1:6" s="43" customFormat="1" ht="12.75" x14ac:dyDescent="0.2">
      <c r="A20" s="64" t="s">
        <v>23</v>
      </c>
      <c r="B20" s="44"/>
      <c r="C20" s="45"/>
      <c r="D20" s="46"/>
    </row>
    <row r="21" spans="1:6" s="43" customFormat="1" ht="12.75" x14ac:dyDescent="0.2">
      <c r="A21" s="64" t="s">
        <v>20</v>
      </c>
      <c r="B21" s="53"/>
      <c r="C21" s="64" t="s">
        <v>21</v>
      </c>
      <c r="D21" s="53"/>
    </row>
    <row r="22" spans="1:6" s="43" customFormat="1" ht="12.75" x14ac:dyDescent="0.2">
      <c r="A22" s="64" t="s">
        <v>27</v>
      </c>
      <c r="B22" s="53"/>
      <c r="C22" s="64" t="s">
        <v>28</v>
      </c>
      <c r="D22" s="53"/>
    </row>
    <row r="23" spans="1:6" s="43" customFormat="1" ht="25.5" x14ac:dyDescent="0.2">
      <c r="A23" s="69" t="s">
        <v>24</v>
      </c>
      <c r="B23" s="53"/>
      <c r="C23" s="64" t="s">
        <v>25</v>
      </c>
      <c r="D23" s="53"/>
    </row>
    <row r="24" spans="1:6" s="43" customFormat="1" ht="12.75" x14ac:dyDescent="0.2">
      <c r="A24" s="64" t="s">
        <v>26</v>
      </c>
      <c r="B24" s="53"/>
      <c r="C24" s="64" t="s">
        <v>25</v>
      </c>
      <c r="D24" s="53"/>
    </row>
    <row r="25" spans="1:6" s="43" customFormat="1" ht="12.75" x14ac:dyDescent="0.2">
      <c r="A25" s="64" t="s">
        <v>22</v>
      </c>
      <c r="B25" s="53"/>
      <c r="C25" s="64" t="s">
        <v>118</v>
      </c>
      <c r="D25" s="53"/>
    </row>
    <row r="26" spans="1:6" s="57" customFormat="1" ht="12.75" x14ac:dyDescent="0.2">
      <c r="A26" s="70"/>
      <c r="B26" s="70"/>
      <c r="C26" s="70"/>
      <c r="D26" s="70"/>
    </row>
    <row r="27" spans="1:6" s="72" customFormat="1" x14ac:dyDescent="0.25">
      <c r="A27" s="63" t="s">
        <v>29</v>
      </c>
      <c r="B27" s="71"/>
      <c r="C27" s="71"/>
      <c r="D27" s="71"/>
      <c r="E27" s="57"/>
      <c r="F27" s="57"/>
    </row>
    <row r="28" spans="1:6" s="72" customFormat="1" x14ac:dyDescent="0.25">
      <c r="A28" s="73"/>
    </row>
    <row r="29" spans="1:6" s="72" customFormat="1" x14ac:dyDescent="0.25">
      <c r="A29" s="74" t="s">
        <v>30</v>
      </c>
      <c r="B29" s="74"/>
      <c r="C29" s="74"/>
      <c r="D29" s="74"/>
    </row>
    <row r="30" spans="1:6" s="72" customFormat="1" x14ac:dyDescent="0.25">
      <c r="A30" s="75" t="s">
        <v>184</v>
      </c>
      <c r="B30" s="75"/>
      <c r="C30" s="75"/>
      <c r="D30" s="75"/>
    </row>
    <row r="31" spans="1:6" s="72" customFormat="1" x14ac:dyDescent="0.25">
      <c r="A31" s="74" t="s">
        <v>32</v>
      </c>
      <c r="B31" s="74"/>
      <c r="C31" s="74"/>
      <c r="D31" s="74"/>
    </row>
    <row r="32" spans="1:6" s="72" customFormat="1" ht="15" customHeight="1" x14ac:dyDescent="0.25">
      <c r="A32" s="74" t="s">
        <v>33</v>
      </c>
      <c r="B32" s="74"/>
      <c r="C32" s="74"/>
      <c r="D32" s="74"/>
    </row>
    <row r="33" spans="1:6" s="72" customFormat="1" x14ac:dyDescent="0.25">
      <c r="A33" s="76" t="s">
        <v>151</v>
      </c>
      <c r="B33" s="76"/>
      <c r="C33" s="76"/>
      <c r="D33" s="76"/>
    </row>
    <row r="34" spans="1:6" s="72" customFormat="1" x14ac:dyDescent="0.25">
      <c r="A34" s="76" t="s">
        <v>185</v>
      </c>
      <c r="B34" s="76"/>
      <c r="C34" s="76"/>
      <c r="D34" s="76"/>
    </row>
    <row r="35" spans="1:6" s="72" customFormat="1" ht="30.75" customHeight="1" x14ac:dyDescent="0.25">
      <c r="A35" s="76" t="s">
        <v>178</v>
      </c>
      <c r="B35" s="76"/>
      <c r="C35" s="76"/>
      <c r="D35" s="76"/>
    </row>
    <row r="36" spans="1:6" s="72" customFormat="1" x14ac:dyDescent="0.25">
      <c r="A36" s="74" t="s">
        <v>102</v>
      </c>
      <c r="B36" s="74"/>
      <c r="C36" s="74"/>
      <c r="D36" s="74"/>
    </row>
    <row r="37" spans="1:6" s="72" customFormat="1" ht="30" customHeight="1" x14ac:dyDescent="0.25">
      <c r="A37" s="76" t="s">
        <v>103</v>
      </c>
      <c r="B37" s="76"/>
      <c r="C37" s="76"/>
      <c r="D37" s="76"/>
    </row>
    <row r="38" spans="1:6" s="72" customFormat="1" ht="46.5" customHeight="1" x14ac:dyDescent="0.25">
      <c r="A38" s="76" t="s">
        <v>114</v>
      </c>
      <c r="B38" s="76"/>
      <c r="C38" s="76"/>
      <c r="D38" s="76"/>
    </row>
    <row r="39" spans="1:6" s="72" customFormat="1" x14ac:dyDescent="0.25">
      <c r="A39" s="76" t="s">
        <v>104</v>
      </c>
      <c r="B39" s="76"/>
      <c r="C39" s="76"/>
      <c r="D39" s="76"/>
    </row>
    <row r="40" spans="1:6" s="72" customFormat="1" x14ac:dyDescent="0.25">
      <c r="A40" s="132" t="s">
        <v>190</v>
      </c>
      <c r="B40" s="132"/>
      <c r="C40" s="132"/>
      <c r="D40" s="132"/>
    </row>
    <row r="41" spans="1:6" s="72" customFormat="1" x14ac:dyDescent="0.25">
      <c r="A41" s="81" t="s">
        <v>105</v>
      </c>
      <c r="B41" s="81"/>
      <c r="C41" s="81"/>
      <c r="D41" s="81"/>
    </row>
    <row r="42" spans="1:6" s="57" customFormat="1" x14ac:dyDescent="0.25">
      <c r="A42" s="74" t="s">
        <v>73</v>
      </c>
      <c r="B42" s="74"/>
      <c r="C42" s="74"/>
      <c r="D42" s="74"/>
      <c r="E42" s="72"/>
      <c r="F42" s="72"/>
    </row>
    <row r="43" spans="1:6" s="56" customFormat="1" x14ac:dyDescent="0.25">
      <c r="A43" s="74" t="s">
        <v>126</v>
      </c>
      <c r="B43" s="74"/>
      <c r="C43" s="74"/>
      <c r="D43" s="74"/>
      <c r="E43" s="82"/>
      <c r="F43" s="82"/>
    </row>
    <row r="44" spans="1:6" s="57" customFormat="1" x14ac:dyDescent="0.25">
      <c r="A44" s="83"/>
      <c r="B44" s="72"/>
      <c r="C44" s="72"/>
      <c r="D44" s="72"/>
      <c r="E44" s="72"/>
      <c r="F44" s="72"/>
    </row>
    <row r="45" spans="1:6" s="57" customFormat="1" x14ac:dyDescent="0.25">
      <c r="A45" s="84" t="s">
        <v>34</v>
      </c>
      <c r="B45" s="85">
        <f>B5</f>
        <v>0</v>
      </c>
      <c r="C45" s="85"/>
      <c r="D45" s="85"/>
      <c r="E45" s="72"/>
      <c r="F45" s="72"/>
    </row>
    <row r="46" spans="1:6" s="57" customFormat="1" x14ac:dyDescent="0.25">
      <c r="A46" s="62"/>
      <c r="B46" s="86"/>
      <c r="C46" s="86"/>
      <c r="D46" s="86"/>
      <c r="E46" s="72"/>
      <c r="F46" s="72"/>
    </row>
    <row r="47" spans="1:6" s="43" customFormat="1" x14ac:dyDescent="0.25">
      <c r="A47" s="61" t="s">
        <v>135</v>
      </c>
      <c r="B47" s="50"/>
      <c r="C47" s="48"/>
      <c r="D47" s="48"/>
      <c r="E47" s="54"/>
      <c r="F47" s="54"/>
    </row>
    <row r="48" spans="1:6" s="57" customFormat="1" x14ac:dyDescent="0.25">
      <c r="A48" s="83"/>
      <c r="B48" s="72"/>
      <c r="C48" s="72"/>
      <c r="D48" s="72"/>
      <c r="E48" s="72"/>
      <c r="F48" s="72"/>
    </row>
    <row r="49" spans="1:6" s="57" customFormat="1" ht="45.75" customHeight="1" x14ac:dyDescent="0.2">
      <c r="A49" s="66" t="s">
        <v>53</v>
      </c>
      <c r="B49" s="66"/>
      <c r="C49" s="66"/>
      <c r="D49" s="66"/>
    </row>
    <row r="50" spans="1:6" s="57" customFormat="1" ht="12.75" x14ac:dyDescent="0.2">
      <c r="A50" s="70"/>
      <c r="B50" s="70"/>
      <c r="C50" s="70"/>
      <c r="D50" s="70"/>
    </row>
    <row r="51" spans="1:6" s="57" customFormat="1" ht="23.25" x14ac:dyDescent="0.2">
      <c r="A51" s="68" t="s">
        <v>50</v>
      </c>
      <c r="B51" s="68"/>
      <c r="C51" s="68"/>
      <c r="D51" s="68"/>
    </row>
    <row r="52" spans="1:6" s="43" customFormat="1" ht="12.75" x14ac:dyDescent="0.2">
      <c r="A52" s="64" t="s">
        <v>8</v>
      </c>
      <c r="B52" s="44"/>
      <c r="C52" s="45"/>
      <c r="D52" s="46"/>
    </row>
    <row r="53" spans="1:6" s="43" customFormat="1" ht="12.75" x14ac:dyDescent="0.2">
      <c r="A53" s="64" t="s">
        <v>124</v>
      </c>
      <c r="B53" s="44"/>
      <c r="C53" s="45"/>
      <c r="D53" s="46"/>
    </row>
    <row r="54" spans="1:6" s="43" customFormat="1" ht="12.75" x14ac:dyDescent="0.2">
      <c r="A54" s="64" t="s">
        <v>23</v>
      </c>
      <c r="B54" s="44"/>
      <c r="C54" s="45"/>
      <c r="D54" s="46"/>
    </row>
    <row r="55" spans="1:6" s="43" customFormat="1" ht="12.75" x14ac:dyDescent="0.2">
      <c r="A55" s="64" t="s">
        <v>20</v>
      </c>
      <c r="B55" s="53"/>
      <c r="C55" s="64" t="s">
        <v>21</v>
      </c>
      <c r="D55" s="53"/>
    </row>
    <row r="56" spans="1:6" s="43" customFormat="1" ht="12.75" x14ac:dyDescent="0.2">
      <c r="A56" s="64" t="s">
        <v>27</v>
      </c>
      <c r="B56" s="53"/>
      <c r="C56" s="64" t="s">
        <v>28</v>
      </c>
      <c r="D56" s="53"/>
    </row>
    <row r="57" spans="1:6" s="43" customFormat="1" ht="25.5" x14ac:dyDescent="0.2">
      <c r="A57" s="69" t="s">
        <v>24</v>
      </c>
      <c r="B57" s="53"/>
      <c r="C57" s="64" t="s">
        <v>25</v>
      </c>
      <c r="D57" s="53"/>
    </row>
    <row r="58" spans="1:6" s="43" customFormat="1" ht="12.75" x14ac:dyDescent="0.2">
      <c r="A58" s="64" t="s">
        <v>22</v>
      </c>
      <c r="B58" s="53"/>
      <c r="C58" s="64" t="s">
        <v>118</v>
      </c>
      <c r="D58" s="53"/>
    </row>
    <row r="59" spans="1:6" s="72" customFormat="1" x14ac:dyDescent="0.25"/>
    <row r="60" spans="1:6" s="72" customFormat="1" ht="54" customHeight="1" x14ac:dyDescent="0.25">
      <c r="A60" s="66" t="s">
        <v>119</v>
      </c>
      <c r="B60" s="66"/>
      <c r="C60" s="66"/>
      <c r="D60" s="66"/>
    </row>
    <row r="61" spans="1:6" s="87" customFormat="1" ht="46.5" customHeight="1" x14ac:dyDescent="0.25">
      <c r="A61" s="67" t="s">
        <v>120</v>
      </c>
      <c r="B61" s="67"/>
      <c r="C61" s="67"/>
      <c r="D61" s="67"/>
    </row>
    <row r="62" spans="1:6" s="43" customFormat="1" x14ac:dyDescent="0.25">
      <c r="A62" s="64" t="s">
        <v>116</v>
      </c>
      <c r="B62" s="44"/>
      <c r="C62" s="45"/>
      <c r="D62" s="46"/>
      <c r="E62" s="54"/>
      <c r="F62" s="54"/>
    </row>
    <row r="63" spans="1:6" s="72" customFormat="1" x14ac:dyDescent="0.25"/>
    <row r="64" spans="1:6" s="72" customFormat="1" x14ac:dyDescent="0.25">
      <c r="A64" s="63" t="s">
        <v>29</v>
      </c>
      <c r="B64" s="71"/>
      <c r="C64" s="71"/>
      <c r="D64" s="71"/>
    </row>
    <row r="65" spans="1:5" s="72" customFormat="1" x14ac:dyDescent="0.25">
      <c r="A65" s="73"/>
    </row>
    <row r="66" spans="1:5" s="72" customFormat="1" x14ac:dyDescent="0.25">
      <c r="A66" s="77" t="s">
        <v>30</v>
      </c>
      <c r="B66" s="77"/>
      <c r="C66" s="77"/>
      <c r="D66" s="77"/>
      <c r="E66" s="57"/>
    </row>
    <row r="67" spans="1:5" s="72" customFormat="1" x14ac:dyDescent="0.25">
      <c r="A67" s="88" t="s">
        <v>125</v>
      </c>
      <c r="B67" s="88"/>
      <c r="C67" s="88"/>
      <c r="D67" s="88"/>
    </row>
    <row r="68" spans="1:5" s="72" customFormat="1" x14ac:dyDescent="0.25">
      <c r="A68" s="89" t="s">
        <v>31</v>
      </c>
      <c r="B68" s="89"/>
      <c r="C68" s="89"/>
      <c r="D68" s="89"/>
    </row>
    <row r="69" spans="1:5" s="72" customFormat="1" x14ac:dyDescent="0.25">
      <c r="A69" s="89" t="s">
        <v>32</v>
      </c>
      <c r="B69" s="89"/>
      <c r="C69" s="89"/>
      <c r="D69" s="89"/>
    </row>
    <row r="70" spans="1:5" s="72" customFormat="1" x14ac:dyDescent="0.25">
      <c r="A70" s="89" t="s">
        <v>33</v>
      </c>
      <c r="B70" s="89"/>
      <c r="C70" s="89"/>
      <c r="D70" s="89"/>
    </row>
    <row r="71" spans="1:5" s="72" customFormat="1" x14ac:dyDescent="0.25">
      <c r="A71" s="89" t="s">
        <v>106</v>
      </c>
      <c r="B71" s="89"/>
      <c r="C71" s="89"/>
      <c r="D71" s="89"/>
    </row>
    <row r="72" spans="1:5" s="72" customFormat="1" x14ac:dyDescent="0.25">
      <c r="A72" s="88" t="s">
        <v>151</v>
      </c>
      <c r="B72" s="88"/>
      <c r="C72" s="88"/>
      <c r="D72" s="88"/>
    </row>
    <row r="73" spans="1:5" s="72" customFormat="1" x14ac:dyDescent="0.25">
      <c r="A73" s="89" t="s">
        <v>113</v>
      </c>
      <c r="B73" s="89"/>
      <c r="C73" s="89"/>
      <c r="D73" s="89"/>
    </row>
    <row r="74" spans="1:5" s="72" customFormat="1" ht="30.75" customHeight="1" x14ac:dyDescent="0.25">
      <c r="A74" s="77" t="s">
        <v>153</v>
      </c>
      <c r="B74" s="77"/>
      <c r="C74" s="77"/>
      <c r="D74" s="77"/>
    </row>
    <row r="75" spans="1:5" s="72" customFormat="1" ht="30.75" customHeight="1" x14ac:dyDescent="0.25">
      <c r="A75" s="77" t="s">
        <v>103</v>
      </c>
      <c r="B75" s="77"/>
      <c r="C75" s="77"/>
      <c r="D75" s="77"/>
    </row>
    <row r="76" spans="1:5" s="72" customFormat="1" x14ac:dyDescent="0.25">
      <c r="A76" s="89" t="s">
        <v>152</v>
      </c>
      <c r="B76" s="89"/>
      <c r="C76" s="89"/>
      <c r="D76" s="89"/>
    </row>
    <row r="77" spans="1:5" s="72" customFormat="1" x14ac:dyDescent="0.25">
      <c r="A77" s="88" t="s">
        <v>73</v>
      </c>
      <c r="B77" s="88"/>
      <c r="C77" s="88"/>
      <c r="D77" s="88"/>
    </row>
    <row r="78" spans="1:5" s="72" customFormat="1" x14ac:dyDescent="0.25">
      <c r="A78" s="88" t="s">
        <v>127</v>
      </c>
      <c r="B78" s="88"/>
      <c r="C78" s="88"/>
      <c r="D78" s="88"/>
    </row>
    <row r="79" spans="1:5" s="72" customFormat="1" x14ac:dyDescent="0.25">
      <c r="A79" s="88" t="s">
        <v>107</v>
      </c>
      <c r="B79" s="88"/>
      <c r="C79" s="88"/>
      <c r="D79" s="88"/>
    </row>
    <row r="80" spans="1:5" s="72" customFormat="1" x14ac:dyDescent="0.25">
      <c r="A80" s="88" t="s">
        <v>108</v>
      </c>
      <c r="B80" s="88"/>
      <c r="C80" s="88"/>
      <c r="D80" s="88"/>
    </row>
    <row r="81" spans="1:4" s="72" customFormat="1" x14ac:dyDescent="0.25">
      <c r="A81" s="88" t="s">
        <v>117</v>
      </c>
      <c r="B81" s="88"/>
      <c r="C81" s="88"/>
      <c r="D81" s="88"/>
    </row>
    <row r="82" spans="1:4" x14ac:dyDescent="0.25">
      <c r="A82" s="55"/>
    </row>
    <row r="83" spans="1:4" x14ac:dyDescent="0.25">
      <c r="A83" s="55"/>
    </row>
  </sheetData>
  <sheetProtection algorithmName="SHA-512" hashValue="BHHcUo7kYJ3Lzcf4y2WmHecLoTjn0v7lwQnMSXysszHM8dQ382ONeWhdvfiAe+gm1AtxtOPPIwWF+bed5rbiUA==" saltValue="Iy3IyxvKl58OQPuFXB5FPQ==" spinCount="100000" sheet="1" objects="1" scenarios="1" formatRows="0" insertHyperlinks="0" selectLockedCells="1"/>
  <mergeCells count="52">
    <mergeCell ref="B20:D20"/>
    <mergeCell ref="A30:D30"/>
    <mergeCell ref="A31:D31"/>
    <mergeCell ref="A32:D32"/>
    <mergeCell ref="A33:D33"/>
    <mergeCell ref="A29:D29"/>
    <mergeCell ref="A26:D26"/>
    <mergeCell ref="C2:D2"/>
    <mergeCell ref="C3:D3"/>
    <mergeCell ref="B18:D18"/>
    <mergeCell ref="B19:D19"/>
    <mergeCell ref="A15:D15"/>
    <mergeCell ref="A16:D16"/>
    <mergeCell ref="A17:D17"/>
    <mergeCell ref="B5:D5"/>
    <mergeCell ref="B12:D12"/>
    <mergeCell ref="A34:D34"/>
    <mergeCell ref="A36:D36"/>
    <mergeCell ref="A37:D37"/>
    <mergeCell ref="A39:D39"/>
    <mergeCell ref="A40:D40"/>
    <mergeCell ref="A38:D38"/>
    <mergeCell ref="A35:D35"/>
    <mergeCell ref="A41:D41"/>
    <mergeCell ref="A42:D42"/>
    <mergeCell ref="A66:D66"/>
    <mergeCell ref="A68:D68"/>
    <mergeCell ref="A69:D69"/>
    <mergeCell ref="A51:D51"/>
    <mergeCell ref="A49:D49"/>
    <mergeCell ref="A50:D50"/>
    <mergeCell ref="A60:D60"/>
    <mergeCell ref="B62:D62"/>
    <mergeCell ref="A43:D43"/>
    <mergeCell ref="B52:D52"/>
    <mergeCell ref="B53:D53"/>
    <mergeCell ref="B54:D54"/>
    <mergeCell ref="A67:D67"/>
    <mergeCell ref="B45:D45"/>
    <mergeCell ref="A81:D81"/>
    <mergeCell ref="A61:D61"/>
    <mergeCell ref="A80:D80"/>
    <mergeCell ref="A76:D76"/>
    <mergeCell ref="A77:D77"/>
    <mergeCell ref="A78:D78"/>
    <mergeCell ref="A79:D79"/>
    <mergeCell ref="A71:D71"/>
    <mergeCell ref="A72:D72"/>
    <mergeCell ref="A73:D73"/>
    <mergeCell ref="A74:D74"/>
    <mergeCell ref="A75:D75"/>
    <mergeCell ref="A70:D70"/>
  </mergeCells>
  <conditionalFormatting sqref="B11">
    <cfRule type="containsBlanks" dxfId="91" priority="32">
      <formula>LEN(TRIM(B11))=0</formula>
    </cfRule>
  </conditionalFormatting>
  <conditionalFormatting sqref="D11">
    <cfRule type="containsBlanks" dxfId="90" priority="31">
      <formula>LEN(TRIM(D11))=0</formula>
    </cfRule>
  </conditionalFormatting>
  <conditionalFormatting sqref="B12">
    <cfRule type="containsBlanks" dxfId="89" priority="30">
      <formula>LEN(TRIM(B12))=0</formula>
    </cfRule>
  </conditionalFormatting>
  <conditionalFormatting sqref="B13">
    <cfRule type="containsBlanks" dxfId="88" priority="29">
      <formula>LEN(TRIM(B13))=0</formula>
    </cfRule>
  </conditionalFormatting>
  <conditionalFormatting sqref="D13">
    <cfRule type="containsBlanks" dxfId="87" priority="28">
      <formula>LEN(TRIM(D13))=0</formula>
    </cfRule>
  </conditionalFormatting>
  <conditionalFormatting sqref="B18">
    <cfRule type="containsBlanks" dxfId="86" priority="27">
      <formula>LEN(TRIM(B18))=0</formula>
    </cfRule>
  </conditionalFormatting>
  <conditionalFormatting sqref="B19">
    <cfRule type="containsBlanks" dxfId="85" priority="26">
      <formula>LEN(TRIM(B19))=0</formula>
    </cfRule>
  </conditionalFormatting>
  <conditionalFormatting sqref="B20">
    <cfRule type="containsBlanks" dxfId="84" priority="25">
      <formula>LEN(TRIM(B20))=0</formula>
    </cfRule>
  </conditionalFormatting>
  <conditionalFormatting sqref="B21">
    <cfRule type="containsBlanks" dxfId="83" priority="24">
      <formula>LEN(TRIM(B21))=0</formula>
    </cfRule>
  </conditionalFormatting>
  <conditionalFormatting sqref="D21">
    <cfRule type="containsBlanks" dxfId="82" priority="23">
      <formula>LEN(TRIM(D21))=0</formula>
    </cfRule>
  </conditionalFormatting>
  <conditionalFormatting sqref="D23">
    <cfRule type="containsBlanks" dxfId="81" priority="22">
      <formula>LEN(TRIM(D23))=0</formula>
    </cfRule>
  </conditionalFormatting>
  <conditionalFormatting sqref="B23">
    <cfRule type="containsBlanks" dxfId="80" priority="21">
      <formula>LEN(TRIM(B23))=0</formula>
    </cfRule>
  </conditionalFormatting>
  <conditionalFormatting sqref="B24">
    <cfRule type="containsBlanks" dxfId="79" priority="20">
      <formula>LEN(TRIM(B24))=0</formula>
    </cfRule>
  </conditionalFormatting>
  <conditionalFormatting sqref="D24">
    <cfRule type="containsBlanks" dxfId="78" priority="19">
      <formula>LEN(TRIM(D24))=0</formula>
    </cfRule>
  </conditionalFormatting>
  <conditionalFormatting sqref="D25">
    <cfRule type="containsBlanks" dxfId="77" priority="18">
      <formula>LEN(TRIM(D25))=0</formula>
    </cfRule>
  </conditionalFormatting>
  <conditionalFormatting sqref="B25">
    <cfRule type="containsBlanks" dxfId="76" priority="17">
      <formula>LEN(TRIM(B25))=0</formula>
    </cfRule>
  </conditionalFormatting>
  <conditionalFormatting sqref="B55">
    <cfRule type="containsBlanks" dxfId="75" priority="16">
      <formula>LEN(TRIM(B55))=0</formula>
    </cfRule>
  </conditionalFormatting>
  <conditionalFormatting sqref="D55">
    <cfRule type="containsBlanks" dxfId="74" priority="15">
      <formula>LEN(TRIM(D55))=0</formula>
    </cfRule>
  </conditionalFormatting>
  <conditionalFormatting sqref="D57">
    <cfRule type="containsBlanks" dxfId="73" priority="14">
      <formula>LEN(TRIM(D57))=0</formula>
    </cfRule>
  </conditionalFormatting>
  <conditionalFormatting sqref="B57">
    <cfRule type="containsBlanks" dxfId="72" priority="13">
      <formula>LEN(TRIM(B57))=0</formula>
    </cfRule>
  </conditionalFormatting>
  <conditionalFormatting sqref="D58">
    <cfRule type="containsBlanks" dxfId="71" priority="12">
      <formula>LEN(TRIM(D58))=0</formula>
    </cfRule>
  </conditionalFormatting>
  <conditionalFormatting sqref="B58">
    <cfRule type="containsBlanks" dxfId="70" priority="11">
      <formula>LEN(TRIM(B58))=0</formula>
    </cfRule>
  </conditionalFormatting>
  <conditionalFormatting sqref="B52">
    <cfRule type="containsBlanks" dxfId="69" priority="10">
      <formula>LEN(TRIM(B52))=0</formula>
    </cfRule>
  </conditionalFormatting>
  <conditionalFormatting sqref="B53">
    <cfRule type="containsBlanks" dxfId="68" priority="9">
      <formula>LEN(TRIM(B53))=0</formula>
    </cfRule>
  </conditionalFormatting>
  <conditionalFormatting sqref="B54">
    <cfRule type="containsBlanks" dxfId="67" priority="8">
      <formula>LEN(TRIM(B54))=0</formula>
    </cfRule>
  </conditionalFormatting>
  <conditionalFormatting sqref="B62">
    <cfRule type="containsBlanks" dxfId="66" priority="7">
      <formula>LEN(TRIM(B62))=0</formula>
    </cfRule>
  </conditionalFormatting>
  <conditionalFormatting sqref="B5">
    <cfRule type="containsBlanks" dxfId="65" priority="6">
      <formula>LEN(TRIM(B5))=0</formula>
    </cfRule>
  </conditionalFormatting>
  <conditionalFormatting sqref="B22">
    <cfRule type="containsBlanks" dxfId="64" priority="4">
      <formula>LEN(TRIM(B22))=0</formula>
    </cfRule>
  </conditionalFormatting>
  <conditionalFormatting sqref="D22">
    <cfRule type="containsBlanks" dxfId="63" priority="3">
      <formula>LEN(TRIM(D22))=0</formula>
    </cfRule>
  </conditionalFormatting>
  <conditionalFormatting sqref="B56">
    <cfRule type="containsBlanks" dxfId="62" priority="2">
      <formula>LEN(TRIM(B56))=0</formula>
    </cfRule>
  </conditionalFormatting>
  <conditionalFormatting sqref="D56">
    <cfRule type="containsBlanks" dxfId="61" priority="1">
      <formula>LEN(TRIM(D56))=0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rowBreaks count="1" manualBreakCount="1">
    <brk id="4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8"/>
  <sheetViews>
    <sheetView showGridLines="0" topLeftCell="A25" zoomScaleNormal="100" workbookViewId="0">
      <selection activeCell="A38" sqref="A38:E38"/>
    </sheetView>
  </sheetViews>
  <sheetFormatPr baseColWidth="10" defaultRowHeight="15" x14ac:dyDescent="0.25"/>
  <cols>
    <col min="1" max="1" width="31.85546875" style="54" customWidth="1"/>
    <col min="2" max="2" width="24.42578125" style="54" customWidth="1"/>
    <col min="3" max="3" width="14" style="54" customWidth="1"/>
    <col min="4" max="4" width="12.140625" style="54" customWidth="1"/>
    <col min="5" max="5" width="12.7109375" style="54" bestFit="1" customWidth="1"/>
    <col min="6" max="6" width="2.7109375" style="54" customWidth="1"/>
    <col min="7" max="16384" width="11.42578125" style="54"/>
  </cols>
  <sheetData>
    <row r="1" spans="1:10" s="72" customFormat="1" ht="15.75" customHeight="1" x14ac:dyDescent="0.25">
      <c r="A1" s="114" t="s">
        <v>49</v>
      </c>
      <c r="B1" s="114"/>
      <c r="C1" s="114"/>
      <c r="D1" s="114"/>
      <c r="E1" s="114"/>
      <c r="F1" s="114"/>
    </row>
    <row r="2" spans="1:10" s="72" customFormat="1" ht="15.75" customHeight="1" x14ac:dyDescent="0.25">
      <c r="A2" s="115" t="s">
        <v>54</v>
      </c>
      <c r="B2" s="115"/>
      <c r="C2" s="115"/>
      <c r="D2" s="115"/>
      <c r="E2" s="115"/>
      <c r="F2" s="115"/>
    </row>
    <row r="3" spans="1:10" s="72" customFormat="1" ht="3.75" customHeight="1" x14ac:dyDescent="0.25">
      <c r="A3" s="116"/>
      <c r="B3" s="116"/>
    </row>
    <row r="4" spans="1:10" s="72" customFormat="1" ht="15.75" x14ac:dyDescent="0.25">
      <c r="A4" s="84" t="s">
        <v>34</v>
      </c>
      <c r="B4" s="117">
        <f>'I-Identité porteur-exploitant'!B5:D5</f>
        <v>0</v>
      </c>
      <c r="C4" s="118"/>
      <c r="D4" s="118"/>
      <c r="E4" s="118"/>
      <c r="F4" s="119"/>
    </row>
    <row r="5" spans="1:10" s="72" customFormat="1" ht="3.75" customHeight="1" x14ac:dyDescent="0.25"/>
    <row r="6" spans="1:10" s="42" customFormat="1" ht="15.75" customHeight="1" x14ac:dyDescent="0.2">
      <c r="A6" s="61" t="s">
        <v>135</v>
      </c>
      <c r="B6" s="50"/>
      <c r="C6" s="48"/>
      <c r="D6" s="48"/>
      <c r="E6" s="49"/>
      <c r="F6" s="49"/>
    </row>
    <row r="7" spans="1:10" s="72" customFormat="1" ht="3.75" customHeight="1" thickBot="1" x14ac:dyDescent="0.3"/>
    <row r="8" spans="1:10" s="72" customFormat="1" ht="27" customHeight="1" thickBot="1" x14ac:dyDescent="0.3">
      <c r="A8" s="120" t="s">
        <v>133</v>
      </c>
      <c r="B8" s="121"/>
      <c r="C8" s="121"/>
      <c r="D8" s="121"/>
      <c r="E8" s="121"/>
      <c r="F8" s="122"/>
    </row>
    <row r="9" spans="1:10" s="72" customFormat="1" x14ac:dyDescent="0.25">
      <c r="A9" s="123" t="s">
        <v>45</v>
      </c>
    </row>
    <row r="10" spans="1:10" x14ac:dyDescent="0.25">
      <c r="A10" s="124" t="s">
        <v>55</v>
      </c>
      <c r="B10" s="72"/>
      <c r="C10" s="72"/>
      <c r="D10" s="72"/>
      <c r="E10" s="90" t="s">
        <v>56</v>
      </c>
      <c r="G10" s="91"/>
    </row>
    <row r="11" spans="1:10" x14ac:dyDescent="0.25">
      <c r="A11" s="124" t="s">
        <v>179</v>
      </c>
      <c r="B11" s="124"/>
      <c r="C11" s="125"/>
      <c r="D11" s="72"/>
      <c r="E11" s="53"/>
    </row>
    <row r="12" spans="1:10" x14ac:dyDescent="0.25">
      <c r="A12" s="126" t="s">
        <v>57</v>
      </c>
      <c r="B12" s="72"/>
      <c r="C12" s="72"/>
      <c r="D12" s="72"/>
      <c r="E12" s="133"/>
      <c r="F12" s="92"/>
    </row>
    <row r="13" spans="1:10" x14ac:dyDescent="0.25">
      <c r="A13" s="127" t="s">
        <v>154</v>
      </c>
      <c r="B13" s="128"/>
      <c r="C13" s="128"/>
      <c r="D13" s="128"/>
      <c r="E13" s="95" t="s">
        <v>11</v>
      </c>
      <c r="F13" s="96"/>
      <c r="G13" s="93"/>
      <c r="H13" s="97"/>
    </row>
    <row r="14" spans="1:10" x14ac:dyDescent="0.25">
      <c r="A14" s="131" t="s">
        <v>189</v>
      </c>
      <c r="B14" s="128"/>
      <c r="C14" s="128"/>
      <c r="D14" s="128"/>
      <c r="E14" s="95" t="s">
        <v>11</v>
      </c>
      <c r="F14" s="94"/>
      <c r="G14" s="93"/>
      <c r="H14" s="97"/>
    </row>
    <row r="15" spans="1:10" ht="3.75" customHeight="1" x14ac:dyDescent="0.25">
      <c r="A15" s="129"/>
      <c r="B15" s="72"/>
      <c r="C15" s="72"/>
      <c r="D15" s="72"/>
    </row>
    <row r="16" spans="1:10" x14ac:dyDescent="0.25">
      <c r="A16" s="126" t="s">
        <v>60</v>
      </c>
      <c r="B16" s="130"/>
      <c r="C16" s="72"/>
      <c r="D16" s="130"/>
      <c r="E16" s="95" t="s">
        <v>11</v>
      </c>
      <c r="F16" s="98"/>
      <c r="H16" s="99"/>
      <c r="J16" s="100"/>
    </row>
    <row r="17" spans="1:10" s="72" customFormat="1" ht="3.75" customHeight="1" x14ac:dyDescent="0.25">
      <c r="A17" s="134"/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s="72" customFormat="1" x14ac:dyDescent="0.25">
      <c r="A18" s="136" t="s">
        <v>58</v>
      </c>
      <c r="B18" s="137"/>
      <c r="C18" s="137"/>
      <c r="D18" s="137"/>
      <c r="E18" s="138"/>
      <c r="F18" s="139"/>
      <c r="G18" s="139"/>
      <c r="H18" s="139"/>
      <c r="I18" s="139"/>
    </row>
    <row r="19" spans="1:10" ht="33" customHeight="1" x14ac:dyDescent="0.25">
      <c r="A19" s="106"/>
      <c r="B19" s="107"/>
      <c r="C19" s="107"/>
      <c r="D19" s="107"/>
      <c r="E19" s="108"/>
      <c r="F19" s="105"/>
      <c r="G19" s="105"/>
      <c r="H19" s="105"/>
      <c r="I19" s="105"/>
    </row>
    <row r="20" spans="1:10" s="72" customFormat="1" ht="3.75" customHeight="1" x14ac:dyDescent="0.25"/>
    <row r="21" spans="1:10" x14ac:dyDescent="0.25">
      <c r="A21" s="126" t="s">
        <v>61</v>
      </c>
      <c r="B21" s="130"/>
      <c r="C21" s="135"/>
      <c r="D21" s="140"/>
      <c r="E21" s="95" t="s">
        <v>11</v>
      </c>
      <c r="F21" s="101"/>
      <c r="H21" s="101"/>
      <c r="J21" s="101"/>
    </row>
    <row r="22" spans="1:10" s="72" customFormat="1" ht="3.75" customHeight="1" x14ac:dyDescent="0.25">
      <c r="A22" s="134"/>
      <c r="B22" s="135"/>
      <c r="C22" s="135"/>
      <c r="D22" s="135"/>
      <c r="E22" s="135"/>
      <c r="F22" s="130"/>
      <c r="G22" s="135"/>
      <c r="H22" s="141"/>
      <c r="I22" s="135"/>
    </row>
    <row r="23" spans="1:10" s="72" customFormat="1" x14ac:dyDescent="0.25">
      <c r="A23" s="136" t="s">
        <v>140</v>
      </c>
      <c r="B23" s="137"/>
      <c r="C23" s="137"/>
      <c r="D23" s="137"/>
      <c r="E23" s="138"/>
      <c r="F23" s="139"/>
      <c r="G23" s="139"/>
      <c r="H23" s="139"/>
      <c r="I23" s="139"/>
    </row>
    <row r="24" spans="1:10" ht="30.75" customHeight="1" x14ac:dyDescent="0.25">
      <c r="A24" s="106"/>
      <c r="B24" s="107"/>
      <c r="C24" s="107"/>
      <c r="D24" s="107"/>
      <c r="E24" s="108"/>
      <c r="F24" s="105"/>
      <c r="G24" s="105"/>
      <c r="H24" s="105"/>
      <c r="I24" s="105"/>
    </row>
    <row r="25" spans="1:10" s="72" customFormat="1" ht="3.75" customHeight="1" x14ac:dyDescent="0.25">
      <c r="A25" s="135"/>
      <c r="B25" s="135"/>
      <c r="C25" s="135"/>
      <c r="D25" s="135"/>
      <c r="E25" s="135"/>
      <c r="F25" s="135"/>
      <c r="G25" s="135"/>
      <c r="H25" s="135"/>
      <c r="I25" s="135"/>
    </row>
    <row r="26" spans="1:10" x14ac:dyDescent="0.25">
      <c r="A26" s="126" t="s">
        <v>59</v>
      </c>
      <c r="B26" s="135"/>
      <c r="C26" s="135"/>
      <c r="D26" s="130"/>
      <c r="E26" s="95" t="s">
        <v>11</v>
      </c>
      <c r="F26" s="101"/>
      <c r="H26" s="101"/>
      <c r="J26" s="101"/>
    </row>
    <row r="27" spans="1:10" ht="3.75" customHeight="1" x14ac:dyDescent="0.25">
      <c r="A27" s="141"/>
      <c r="B27" s="135"/>
      <c r="C27" s="135"/>
      <c r="D27" s="135"/>
      <c r="E27" s="135"/>
      <c r="F27" s="101"/>
      <c r="G27" s="101"/>
      <c r="H27" s="101"/>
      <c r="I27" s="101"/>
    </row>
    <row r="28" spans="1:10" x14ac:dyDescent="0.25">
      <c r="A28" s="142" t="s">
        <v>1</v>
      </c>
      <c r="B28" s="127"/>
      <c r="C28" s="127"/>
      <c r="D28" s="127"/>
      <c r="E28" s="127"/>
    </row>
    <row r="29" spans="1:10" ht="3.75" customHeight="1" x14ac:dyDescent="0.25">
      <c r="A29" s="143"/>
      <c r="B29" s="141"/>
      <c r="C29" s="141"/>
      <c r="D29" s="141"/>
      <c r="E29" s="129"/>
    </row>
    <row r="30" spans="1:10" x14ac:dyDescent="0.25">
      <c r="A30" s="144" t="s">
        <v>0</v>
      </c>
      <c r="B30" s="145" t="s">
        <v>14</v>
      </c>
      <c r="C30" s="146" t="s">
        <v>2</v>
      </c>
      <c r="D30" s="147"/>
      <c r="E30" s="72"/>
    </row>
    <row r="31" spans="1:10" x14ac:dyDescent="0.25">
      <c r="A31" s="110"/>
      <c r="B31" s="110"/>
      <c r="C31" s="111"/>
      <c r="D31" s="112"/>
      <c r="E31" s="72"/>
    </row>
    <row r="32" spans="1:10" s="72" customFormat="1" ht="3.75" customHeight="1" x14ac:dyDescent="0.25"/>
    <row r="33" spans="1:7" s="72" customFormat="1" x14ac:dyDescent="0.25">
      <c r="A33" s="126" t="s">
        <v>3</v>
      </c>
      <c r="B33" s="141"/>
      <c r="C33" s="141"/>
      <c r="D33" s="141"/>
      <c r="E33" s="141"/>
    </row>
    <row r="34" spans="1:7" s="72" customFormat="1" ht="5.25" customHeight="1" x14ac:dyDescent="0.25">
      <c r="A34" s="124"/>
      <c r="B34" s="141"/>
      <c r="C34" s="141"/>
      <c r="D34" s="141"/>
      <c r="E34" s="129"/>
    </row>
    <row r="35" spans="1:7" x14ac:dyDescent="0.25">
      <c r="A35" s="141" t="s">
        <v>4</v>
      </c>
      <c r="B35" s="141"/>
      <c r="C35" s="141"/>
      <c r="D35" s="141"/>
      <c r="E35" s="95" t="s">
        <v>11</v>
      </c>
      <c r="F35" s="109"/>
      <c r="G35" s="113"/>
    </row>
    <row r="36" spans="1:7" ht="6.75" customHeight="1" x14ac:dyDescent="0.25">
      <c r="A36" s="143"/>
      <c r="B36" s="141"/>
      <c r="C36" s="129"/>
      <c r="D36" s="141"/>
      <c r="E36" s="141"/>
    </row>
    <row r="37" spans="1:7" s="72" customFormat="1" x14ac:dyDescent="0.25">
      <c r="A37" s="136" t="s">
        <v>5</v>
      </c>
      <c r="B37" s="137"/>
      <c r="C37" s="137"/>
      <c r="D37" s="137"/>
      <c r="E37" s="138"/>
    </row>
    <row r="38" spans="1:7" ht="30" customHeight="1" x14ac:dyDescent="0.25">
      <c r="A38" s="106"/>
      <c r="B38" s="107"/>
      <c r="C38" s="107"/>
      <c r="D38" s="107"/>
      <c r="E38" s="108"/>
    </row>
    <row r="39" spans="1:7" s="72" customFormat="1" ht="5.25" customHeight="1" x14ac:dyDescent="0.25"/>
    <row r="40" spans="1:7" s="72" customFormat="1" x14ac:dyDescent="0.25">
      <c r="A40" s="126" t="s">
        <v>65</v>
      </c>
      <c r="B40" s="141"/>
      <c r="C40" s="141"/>
      <c r="D40" s="141"/>
      <c r="E40" s="141"/>
    </row>
    <row r="41" spans="1:7" s="72" customFormat="1" ht="5.25" customHeight="1" x14ac:dyDescent="0.25">
      <c r="A41" s="124"/>
      <c r="B41" s="141"/>
      <c r="C41" s="141"/>
      <c r="D41" s="141"/>
      <c r="E41" s="129"/>
    </row>
    <row r="42" spans="1:7" x14ac:dyDescent="0.25">
      <c r="A42" s="141" t="s">
        <v>68</v>
      </c>
      <c r="B42" s="141"/>
      <c r="C42" s="141"/>
      <c r="D42" s="141"/>
      <c r="E42" s="95" t="s">
        <v>11</v>
      </c>
      <c r="F42" s="109"/>
      <c r="G42" s="113"/>
    </row>
    <row r="43" spans="1:7" s="72" customFormat="1" ht="5.25" customHeight="1" x14ac:dyDescent="0.25"/>
    <row r="44" spans="1:7" s="72" customFormat="1" ht="30" customHeight="1" x14ac:dyDescent="0.25">
      <c r="A44" s="148" t="s">
        <v>155</v>
      </c>
      <c r="B44" s="149"/>
      <c r="C44" s="149"/>
      <c r="D44" s="149"/>
      <c r="E44" s="150"/>
    </row>
    <row r="45" spans="1:7" ht="30" customHeight="1" x14ac:dyDescent="0.25">
      <c r="A45" s="106"/>
      <c r="B45" s="107"/>
      <c r="C45" s="107"/>
      <c r="D45" s="107"/>
      <c r="E45" s="108"/>
    </row>
    <row r="46" spans="1:7" s="72" customFormat="1" ht="5.25" customHeight="1" x14ac:dyDescent="0.25"/>
    <row r="47" spans="1:7" x14ac:dyDescent="0.25">
      <c r="A47" s="151" t="s">
        <v>191</v>
      </c>
      <c r="B47" s="141"/>
      <c r="C47" s="141"/>
      <c r="D47" s="141"/>
      <c r="E47" s="95" t="s">
        <v>11</v>
      </c>
      <c r="F47" s="109"/>
      <c r="G47" s="113"/>
    </row>
    <row r="48" spans="1:7" s="72" customFormat="1" ht="5.25" customHeight="1" x14ac:dyDescent="0.25"/>
    <row r="49" spans="1:7" x14ac:dyDescent="0.25">
      <c r="A49" s="102" t="s">
        <v>69</v>
      </c>
      <c r="B49" s="103"/>
      <c r="C49" s="103"/>
      <c r="D49" s="103"/>
      <c r="E49" s="104"/>
    </row>
    <row r="50" spans="1:7" ht="30" customHeight="1" x14ac:dyDescent="0.25">
      <c r="A50" s="106"/>
      <c r="B50" s="107"/>
      <c r="C50" s="107"/>
      <c r="D50" s="107"/>
      <c r="E50" s="108"/>
    </row>
    <row r="51" spans="1:7" s="72" customFormat="1" ht="5.25" customHeight="1" x14ac:dyDescent="0.25"/>
    <row r="52" spans="1:7" s="72" customFormat="1" x14ac:dyDescent="0.25">
      <c r="A52" s="126" t="s">
        <v>192</v>
      </c>
      <c r="B52" s="141"/>
      <c r="C52" s="141"/>
      <c r="D52" s="141"/>
      <c r="E52" s="141"/>
      <c r="G52" s="152"/>
    </row>
    <row r="53" spans="1:7" s="72" customFormat="1" ht="5.25" customHeight="1" x14ac:dyDescent="0.25">
      <c r="A53" s="143"/>
      <c r="B53" s="141"/>
      <c r="C53" s="141"/>
      <c r="D53" s="141"/>
      <c r="E53" s="129"/>
    </row>
    <row r="54" spans="1:7" x14ac:dyDescent="0.25">
      <c r="A54" s="141" t="s">
        <v>66</v>
      </c>
      <c r="B54" s="141"/>
      <c r="C54" s="141"/>
      <c r="D54" s="141"/>
      <c r="E54" s="95" t="s">
        <v>11</v>
      </c>
      <c r="F54" s="109"/>
      <c r="G54" s="113"/>
    </row>
    <row r="55" spans="1:7" ht="5.25" customHeight="1" x14ac:dyDescent="0.25">
      <c r="A55" s="129"/>
      <c r="B55" s="72"/>
      <c r="C55" s="72"/>
      <c r="D55" s="72"/>
      <c r="E55" s="72"/>
    </row>
    <row r="56" spans="1:7" x14ac:dyDescent="0.25">
      <c r="A56" s="141" t="s">
        <v>67</v>
      </c>
      <c r="B56" s="72"/>
      <c r="C56" s="72"/>
      <c r="D56" s="72"/>
      <c r="E56" s="95" t="s">
        <v>11</v>
      </c>
    </row>
    <row r="57" spans="1:7" ht="5.25" customHeight="1" x14ac:dyDescent="0.25">
      <c r="A57" s="129"/>
      <c r="B57" s="72"/>
      <c r="C57" s="72"/>
      <c r="D57" s="72"/>
      <c r="E57" s="72"/>
    </row>
    <row r="58" spans="1:7" x14ac:dyDescent="0.25">
      <c r="A58" s="151" t="s">
        <v>193</v>
      </c>
      <c r="B58" s="72"/>
      <c r="C58" s="72"/>
      <c r="D58" s="72"/>
      <c r="E58" s="95" t="s">
        <v>11</v>
      </c>
    </row>
    <row r="59" spans="1:7" ht="5.25" customHeight="1" x14ac:dyDescent="0.25">
      <c r="A59" s="72"/>
      <c r="B59" s="72"/>
      <c r="C59" s="72"/>
      <c r="D59" s="72"/>
      <c r="E59" s="72"/>
    </row>
    <row r="60" spans="1:7" s="72" customFormat="1" x14ac:dyDescent="0.25">
      <c r="A60" s="136" t="s">
        <v>5</v>
      </c>
      <c r="B60" s="137"/>
      <c r="C60" s="137"/>
      <c r="D60" s="137"/>
      <c r="E60" s="138"/>
    </row>
    <row r="61" spans="1:7" ht="30" customHeight="1" x14ac:dyDescent="0.25">
      <c r="A61" s="106"/>
      <c r="B61" s="107"/>
      <c r="C61" s="107"/>
      <c r="D61" s="107"/>
      <c r="E61" s="108"/>
    </row>
    <row r="62" spans="1:7" s="72" customFormat="1" ht="5.25" customHeight="1" x14ac:dyDescent="0.25"/>
    <row r="63" spans="1:7" s="72" customFormat="1" x14ac:dyDescent="0.25">
      <c r="A63" s="126" t="s">
        <v>70</v>
      </c>
    </row>
    <row r="64" spans="1:7" s="72" customFormat="1" ht="5.25" customHeight="1" x14ac:dyDescent="0.25">
      <c r="A64" s="129"/>
    </row>
    <row r="65" spans="1:5" x14ac:dyDescent="0.25">
      <c r="A65" s="141" t="s">
        <v>71</v>
      </c>
      <c r="B65" s="72"/>
      <c r="C65" s="72"/>
      <c r="D65" s="72"/>
      <c r="E65" s="95" t="s">
        <v>11</v>
      </c>
    </row>
    <row r="66" spans="1:5" ht="5.25" customHeight="1" x14ac:dyDescent="0.25">
      <c r="A66" s="72"/>
      <c r="B66" s="72"/>
      <c r="C66" s="72"/>
      <c r="D66" s="72"/>
    </row>
    <row r="67" spans="1:5" s="72" customFormat="1" x14ac:dyDescent="0.25">
      <c r="A67" s="148" t="s">
        <v>156</v>
      </c>
      <c r="B67" s="149"/>
      <c r="C67" s="149"/>
      <c r="D67" s="149"/>
      <c r="E67" s="150"/>
    </row>
    <row r="68" spans="1:5" ht="30" customHeight="1" x14ac:dyDescent="0.25">
      <c r="A68" s="106"/>
      <c r="B68" s="107"/>
      <c r="C68" s="107"/>
      <c r="D68" s="107"/>
      <c r="E68" s="108"/>
    </row>
  </sheetData>
  <sheetProtection algorithmName="SHA-512" hashValue="P4XlE268pmPo9DWK0mzQdSyasqdStdaW4YB/F/EOmD0HSa2saSmXrTzw2ovgZKvCWdTdPQJS3qjISeeqpP2O8g==" saltValue="xx5u+gR3J56YBPgBJPc5bA==" spinCount="100000" sheet="1" objects="1" scenarios="1"/>
  <mergeCells count="18">
    <mergeCell ref="A38:E38"/>
    <mergeCell ref="A45:E45"/>
    <mergeCell ref="A50:E50"/>
    <mergeCell ref="A1:F1"/>
    <mergeCell ref="A2:F2"/>
    <mergeCell ref="A23:E23"/>
    <mergeCell ref="A18:E18"/>
    <mergeCell ref="A37:E37"/>
    <mergeCell ref="B4:F4"/>
    <mergeCell ref="C31:D31"/>
    <mergeCell ref="A19:E19"/>
    <mergeCell ref="A24:E24"/>
    <mergeCell ref="A61:E61"/>
    <mergeCell ref="A68:E68"/>
    <mergeCell ref="A60:E60"/>
    <mergeCell ref="A44:E44"/>
    <mergeCell ref="A49:E49"/>
    <mergeCell ref="A67:E67"/>
  </mergeCells>
  <conditionalFormatting sqref="E11">
    <cfRule type="containsBlanks" dxfId="60" priority="25">
      <formula>LEN(TRIM(E11))=0</formula>
    </cfRule>
  </conditionalFormatting>
  <conditionalFormatting sqref="A31">
    <cfRule type="containsBlanks" dxfId="59" priority="24">
      <formula>LEN(TRIM(A31))=0</formula>
    </cfRule>
  </conditionalFormatting>
  <conditionalFormatting sqref="B31">
    <cfRule type="containsBlanks" dxfId="58" priority="23">
      <formula>LEN(TRIM(B31))=0</formula>
    </cfRule>
  </conditionalFormatting>
  <conditionalFormatting sqref="C31">
    <cfRule type="containsBlanks" dxfId="57" priority="22">
      <formula>LEN(TRIM(C31))=0</formula>
    </cfRule>
  </conditionalFormatting>
  <conditionalFormatting sqref="E10">
    <cfRule type="containsText" dxfId="56" priority="21" operator="containsText" text="Choix">
      <formula>NOT(ISERROR(SEARCH("Choix",E10)))</formula>
    </cfRule>
  </conditionalFormatting>
  <conditionalFormatting sqref="E13">
    <cfRule type="containsText" dxfId="55" priority="20" operator="containsText" text="OUI/NON">
      <formula>NOT(ISERROR(SEARCH("OUI/NON",E13)))</formula>
    </cfRule>
  </conditionalFormatting>
  <conditionalFormatting sqref="E14">
    <cfRule type="containsText" dxfId="54" priority="19" operator="containsText" text="OUI/NON">
      <formula>NOT(ISERROR(SEARCH("OUI/NON",E14)))</formula>
    </cfRule>
  </conditionalFormatting>
  <conditionalFormatting sqref="E16">
    <cfRule type="containsText" dxfId="53" priority="18" operator="containsText" text="OUI/NON">
      <formula>NOT(ISERROR(SEARCH("OUI/NON",E16)))</formula>
    </cfRule>
  </conditionalFormatting>
  <conditionalFormatting sqref="E21">
    <cfRule type="containsText" dxfId="52" priority="17" operator="containsText" text="OUI/NON">
      <formula>NOT(ISERROR(SEARCH("OUI/NON",E21)))</formula>
    </cfRule>
  </conditionalFormatting>
  <conditionalFormatting sqref="E26">
    <cfRule type="containsText" dxfId="51" priority="16" operator="containsText" text="OUI/NON">
      <formula>NOT(ISERROR(SEARCH("OUI/NON",E26)))</formula>
    </cfRule>
  </conditionalFormatting>
  <conditionalFormatting sqref="E35">
    <cfRule type="containsText" dxfId="50" priority="15" operator="containsText" text="OUI/NON">
      <formula>NOT(ISERROR(SEARCH("OUI/NON",E35)))</formula>
    </cfRule>
  </conditionalFormatting>
  <conditionalFormatting sqref="E42">
    <cfRule type="containsText" dxfId="49" priority="14" operator="containsText" text="OUI/NON">
      <formula>NOT(ISERROR(SEARCH("OUI/NON",E42)))</formula>
    </cfRule>
  </conditionalFormatting>
  <conditionalFormatting sqref="E47">
    <cfRule type="containsText" dxfId="48" priority="13" operator="containsText" text="OUI/NON">
      <formula>NOT(ISERROR(SEARCH("OUI/NON",E47)))</formula>
    </cfRule>
  </conditionalFormatting>
  <conditionalFormatting sqref="E54">
    <cfRule type="containsText" dxfId="47" priority="12" operator="containsText" text="OUI/NON">
      <formula>NOT(ISERROR(SEARCH("OUI/NON",E54)))</formula>
    </cfRule>
  </conditionalFormatting>
  <conditionalFormatting sqref="E56">
    <cfRule type="containsText" dxfId="46" priority="11" operator="containsText" text="OUI/NON">
      <formula>NOT(ISERROR(SEARCH("OUI/NON",E56)))</formula>
    </cfRule>
  </conditionalFormatting>
  <conditionalFormatting sqref="E58">
    <cfRule type="containsText" dxfId="45" priority="10" operator="containsText" text="OUI/NON">
      <formula>NOT(ISERROR(SEARCH("OUI/NON",E58)))</formula>
    </cfRule>
  </conditionalFormatting>
  <conditionalFormatting sqref="E65">
    <cfRule type="containsText" dxfId="44" priority="9" operator="containsText" text="OUI/NON">
      <formula>NOT(ISERROR(SEARCH("OUI/NON",E65)))</formula>
    </cfRule>
  </conditionalFormatting>
  <conditionalFormatting sqref="A19:E19">
    <cfRule type="containsBlanks" dxfId="43" priority="7">
      <formula>LEN(TRIM(A19))=0</formula>
    </cfRule>
  </conditionalFormatting>
  <conditionalFormatting sqref="A24:E24">
    <cfRule type="containsBlanks" dxfId="42" priority="6">
      <formula>LEN(TRIM(A24))=0</formula>
    </cfRule>
  </conditionalFormatting>
  <conditionalFormatting sqref="A38:E38">
    <cfRule type="containsBlanks" dxfId="41" priority="5">
      <formula>LEN(TRIM(A38))=0</formula>
    </cfRule>
  </conditionalFormatting>
  <conditionalFormatting sqref="A45:E45">
    <cfRule type="containsBlanks" dxfId="40" priority="4">
      <formula>LEN(TRIM(A45))=0</formula>
    </cfRule>
  </conditionalFormatting>
  <conditionalFormatting sqref="A50:E50">
    <cfRule type="containsBlanks" dxfId="39" priority="3">
      <formula>LEN(TRIM(A50))=0</formula>
    </cfRule>
  </conditionalFormatting>
  <conditionalFormatting sqref="A61:E61">
    <cfRule type="containsBlanks" dxfId="38" priority="2">
      <formula>LEN(TRIM(A61))=0</formula>
    </cfRule>
  </conditionalFormatting>
  <conditionalFormatting sqref="A68:E68">
    <cfRule type="containsBlanks" dxfId="37" priority="1">
      <formula>LEN(TRIM(A68))=0</formula>
    </cfRule>
  </conditionalFormatting>
  <dataValidations count="3">
    <dataValidation type="list" allowBlank="1" showInputMessage="1" showErrorMessage="1" sqref="E10" xr:uid="{00000000-0002-0000-0200-000000000000}">
      <formula1>"Choix,Bourg rural,Bourg rural à habitat dispersé,Bourg rural à habitat très dispersé,Autre"</formula1>
    </dataValidation>
    <dataValidation type="textLength" allowBlank="1" showInputMessage="1" showErrorMessage="1" sqref="A60 A49 A44 A37 A67" xr:uid="{00000000-0002-0000-0200-000001000000}">
      <formula1>0</formula1>
      <formula2>400</formula2>
    </dataValidation>
    <dataValidation type="list" allowBlank="1" showInputMessage="1" showErrorMessage="1" sqref="E26 E58 E13:E14 E16 E21 E35 E47 E54 E56 E42 E65" xr:uid="{00000000-0002-0000-0200-000002000000}">
      <formula1>"OUI/NON,OUI,NON"</formula1>
    </dataValidation>
  </dataValidations>
  <pageMargins left="0.7" right="0.7" top="0.52" bottom="0.6" header="0.3" footer="0.3"/>
  <pageSetup paperSize="9" scale="8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72"/>
  <sheetViews>
    <sheetView showGridLines="0" zoomScale="115" zoomScaleNormal="115" workbookViewId="0">
      <selection activeCell="B3" sqref="B3"/>
    </sheetView>
  </sheetViews>
  <sheetFormatPr baseColWidth="10" defaultRowHeight="12.75" x14ac:dyDescent="0.2"/>
  <cols>
    <col min="1" max="1" width="26.28515625" style="43" customWidth="1"/>
    <col min="2" max="5" width="15.7109375" style="43" customWidth="1"/>
    <col min="6" max="16384" width="11.42578125" style="43"/>
  </cols>
  <sheetData>
    <row r="1" spans="1:8" s="57" customFormat="1" x14ac:dyDescent="0.2">
      <c r="A1" s="56"/>
    </row>
    <row r="2" spans="1:8" s="57" customFormat="1" ht="32.25" customHeight="1" x14ac:dyDescent="0.2">
      <c r="A2" s="56"/>
      <c r="C2" s="58" t="s">
        <v>186</v>
      </c>
      <c r="D2" s="114"/>
      <c r="E2" s="114"/>
      <c r="F2" s="165"/>
      <c r="G2" s="165"/>
      <c r="H2" s="165"/>
    </row>
    <row r="3" spans="1:8" s="57" customFormat="1" ht="15.75" x14ac:dyDescent="0.25">
      <c r="A3" s="56"/>
      <c r="C3" s="59" t="s">
        <v>47</v>
      </c>
      <c r="D3" s="59"/>
      <c r="E3" s="59"/>
    </row>
    <row r="4" spans="1:8" s="57" customFormat="1" ht="15.75" x14ac:dyDescent="0.25">
      <c r="A4" s="56"/>
      <c r="C4" s="60"/>
      <c r="D4" s="60"/>
      <c r="E4" s="60"/>
    </row>
    <row r="5" spans="1:8" s="72" customFormat="1" ht="28.5" customHeight="1" x14ac:dyDescent="0.25">
      <c r="A5" s="84" t="s">
        <v>34</v>
      </c>
      <c r="B5" s="166">
        <f>'I-Identité porteur-exploitant'!B5:D5</f>
        <v>0</v>
      </c>
      <c r="C5" s="167"/>
      <c r="D5" s="167"/>
      <c r="E5" s="168"/>
      <c r="F5" s="169"/>
    </row>
    <row r="6" spans="1:8" s="72" customFormat="1" ht="3.75" customHeight="1" x14ac:dyDescent="0.25"/>
    <row r="7" spans="1:8" s="42" customFormat="1" ht="15.75" customHeight="1" x14ac:dyDescent="0.2">
      <c r="A7" s="61" t="s">
        <v>135</v>
      </c>
      <c r="B7" s="50"/>
      <c r="C7" s="86"/>
      <c r="D7" s="86"/>
      <c r="E7" s="170"/>
      <c r="F7" s="49"/>
    </row>
    <row r="8" spans="1:8" s="72" customFormat="1" ht="3.75" customHeight="1" x14ac:dyDescent="0.25"/>
    <row r="9" spans="1:8" s="172" customFormat="1" ht="27.75" customHeight="1" x14ac:dyDescent="0.25">
      <c r="A9" s="171" t="s">
        <v>62</v>
      </c>
      <c r="B9" s="171"/>
      <c r="C9" s="171"/>
      <c r="D9" s="171"/>
      <c r="E9" s="171"/>
    </row>
    <row r="10" spans="1:8" s="57" customFormat="1" ht="15.75" customHeight="1" x14ac:dyDescent="0.25">
      <c r="A10" s="173" t="s">
        <v>6</v>
      </c>
      <c r="B10" s="173"/>
      <c r="C10" s="173"/>
      <c r="D10" s="173"/>
      <c r="E10" s="173"/>
    </row>
    <row r="11" spans="1:8" s="57" customFormat="1" ht="3.6" customHeight="1" x14ac:dyDescent="0.2"/>
    <row r="12" spans="1:8" s="57" customFormat="1" x14ac:dyDescent="0.2">
      <c r="A12" s="63" t="s">
        <v>7</v>
      </c>
      <c r="B12" s="71"/>
      <c r="C12" s="71"/>
      <c r="D12" s="71"/>
      <c r="E12" s="71"/>
    </row>
    <row r="13" spans="1:8" s="57" customFormat="1" ht="3.6" customHeight="1" x14ac:dyDescent="0.2"/>
    <row r="14" spans="1:8" s="57" customFormat="1" x14ac:dyDescent="0.2">
      <c r="A14" s="64" t="s">
        <v>8</v>
      </c>
      <c r="B14" s="78">
        <f>'I-Identité porteur-exploitant'!$B$18:$D$18</f>
        <v>0</v>
      </c>
      <c r="C14" s="79"/>
      <c r="D14" s="79"/>
      <c r="E14" s="80"/>
    </row>
    <row r="15" spans="1:8" s="57" customFormat="1" x14ac:dyDescent="0.2">
      <c r="A15" s="64" t="s">
        <v>9</v>
      </c>
      <c r="B15" s="78">
        <f>'I-Identité porteur-exploitant'!B19:D19</f>
        <v>0</v>
      </c>
      <c r="C15" s="79"/>
      <c r="D15" s="79"/>
      <c r="E15" s="80"/>
    </row>
    <row r="16" spans="1:8" s="57" customFormat="1" x14ac:dyDescent="0.2">
      <c r="A16" s="64" t="s">
        <v>10</v>
      </c>
      <c r="B16" s="174" t="str">
        <f>CONCATENATE('I-Identité porteur-exploitant'!B20:D20," ",'I-Identité porteur-exploitant'!B21," ",'I-Identité porteur-exploitant'!D21)</f>
        <v xml:space="preserve">  </v>
      </c>
      <c r="C16" s="175"/>
      <c r="D16" s="175"/>
      <c r="E16" s="176"/>
    </row>
    <row r="17" spans="1:15" s="57" customFormat="1" ht="3.6" customHeight="1" x14ac:dyDescent="0.2"/>
    <row r="18" spans="1:15" s="57" customFormat="1" ht="3.6" customHeight="1" x14ac:dyDescent="0.2"/>
    <row r="19" spans="1:15" s="57" customFormat="1" x14ac:dyDescent="0.2">
      <c r="A19" s="63" t="s">
        <v>12</v>
      </c>
      <c r="B19" s="71"/>
      <c r="C19" s="71"/>
      <c r="D19" s="71"/>
      <c r="E19" s="71"/>
    </row>
    <row r="20" spans="1:15" s="57" customFormat="1" x14ac:dyDescent="0.2">
      <c r="A20" s="177" t="s">
        <v>44</v>
      </c>
      <c r="B20" s="177"/>
      <c r="C20" s="177"/>
      <c r="D20" s="178" t="s">
        <v>20</v>
      </c>
      <c r="E20" s="178"/>
    </row>
    <row r="21" spans="1:15" s="57" customFormat="1" x14ac:dyDescent="0.2">
      <c r="A21" s="174">
        <f>'I-Identité porteur-exploitant'!B13</f>
        <v>0</v>
      </c>
      <c r="B21" s="175"/>
      <c r="C21" s="176"/>
      <c r="D21" s="179">
        <f>'I-Identité porteur-exploitant'!D13</f>
        <v>0</v>
      </c>
      <c r="E21" s="178"/>
    </row>
    <row r="22" spans="1:15" s="57" customFormat="1" ht="3.6" customHeight="1" x14ac:dyDescent="0.2"/>
    <row r="23" spans="1:15" s="57" customFormat="1" x14ac:dyDescent="0.2">
      <c r="A23" s="63" t="s">
        <v>72</v>
      </c>
      <c r="B23" s="71"/>
      <c r="C23" s="71"/>
      <c r="D23" s="71"/>
      <c r="E23" s="71"/>
    </row>
    <row r="24" spans="1:15" s="57" customFormat="1" ht="3.6" customHeight="1" x14ac:dyDescent="0.2"/>
    <row r="25" spans="1:15" s="57" customFormat="1" ht="12.75" customHeight="1" x14ac:dyDescent="0.2">
      <c r="A25" s="180" t="s">
        <v>63</v>
      </c>
    </row>
    <row r="26" spans="1:15" s="172" customFormat="1" ht="12.75" customHeight="1" x14ac:dyDescent="0.25">
      <c r="A26" s="181" t="s">
        <v>64</v>
      </c>
      <c r="B26" s="181"/>
      <c r="C26" s="181"/>
      <c r="D26" s="181"/>
      <c r="E26" s="181"/>
    </row>
    <row r="27" spans="1:15" s="172" customFormat="1" ht="24" customHeight="1" x14ac:dyDescent="0.25">
      <c r="A27" s="181" t="s">
        <v>90</v>
      </c>
      <c r="B27" s="181"/>
      <c r="C27" s="181"/>
      <c r="D27" s="181"/>
      <c r="E27" s="181"/>
      <c r="H27" s="182"/>
      <c r="I27" s="182"/>
      <c r="J27" s="182"/>
      <c r="K27" s="182"/>
      <c r="L27" s="182"/>
      <c r="M27" s="182"/>
      <c r="N27" s="182"/>
      <c r="O27" s="182"/>
    </row>
    <row r="28" spans="1:15" s="57" customFormat="1" ht="3.6" customHeight="1" x14ac:dyDescent="0.2"/>
    <row r="29" spans="1:15" s="57" customFormat="1" x14ac:dyDescent="0.2">
      <c r="A29" s="63" t="s">
        <v>48</v>
      </c>
      <c r="B29" s="71"/>
      <c r="C29" s="71"/>
      <c r="D29" s="71"/>
      <c r="E29" s="71"/>
    </row>
    <row r="30" spans="1:15" s="57" customFormat="1" ht="3.6" customHeight="1" x14ac:dyDescent="0.2"/>
    <row r="31" spans="1:15" s="172" customFormat="1" ht="25.5" x14ac:dyDescent="0.25">
      <c r="A31" s="183"/>
      <c r="B31" s="184" t="s">
        <v>0</v>
      </c>
      <c r="C31" s="184" t="s">
        <v>14</v>
      </c>
      <c r="D31" s="184" t="s">
        <v>2</v>
      </c>
      <c r="E31" s="185"/>
      <c r="F31" s="185"/>
    </row>
    <row r="32" spans="1:15" s="57" customFormat="1" x14ac:dyDescent="0.2">
      <c r="A32" s="186" t="s">
        <v>15</v>
      </c>
      <c r="B32" s="187">
        <f>'II-Présentation projet'!A31</f>
        <v>0</v>
      </c>
      <c r="C32" s="187">
        <f>'II-Présentation projet'!B31</f>
        <v>0</v>
      </c>
      <c r="D32" s="187">
        <f>'II-Présentation projet'!C31</f>
        <v>0</v>
      </c>
      <c r="E32" s="188"/>
      <c r="F32" s="188"/>
    </row>
    <row r="33" spans="1:6" s="57" customFormat="1" ht="3.6" customHeight="1" x14ac:dyDescent="0.2">
      <c r="E33" s="188"/>
      <c r="F33" s="188"/>
    </row>
    <row r="34" spans="1:6" s="57" customFormat="1" x14ac:dyDescent="0.2">
      <c r="A34" s="63" t="s">
        <v>16</v>
      </c>
      <c r="B34" s="71"/>
      <c r="C34" s="71"/>
      <c r="D34" s="71"/>
      <c r="E34" s="71"/>
    </row>
    <row r="35" spans="1:6" s="57" customFormat="1" ht="3.6" customHeight="1" x14ac:dyDescent="0.2">
      <c r="E35" s="188"/>
      <c r="F35" s="188"/>
    </row>
    <row r="36" spans="1:6" s="57" customFormat="1" x14ac:dyDescent="0.2">
      <c r="A36" s="64" t="s">
        <v>17</v>
      </c>
      <c r="B36" s="191" t="s">
        <v>18</v>
      </c>
    </row>
    <row r="37" spans="1:6" s="194" customFormat="1" ht="25.5" x14ac:dyDescent="0.2">
      <c r="A37" s="192" t="s">
        <v>181</v>
      </c>
      <c r="B37" s="193" t="e">
        <f>EDATE(A37,12)</f>
        <v>#VALUE!</v>
      </c>
    </row>
    <row r="38" spans="1:6" s="57" customFormat="1" ht="3.6" customHeight="1" x14ac:dyDescent="0.2"/>
    <row r="39" spans="1:6" s="57" customFormat="1" x14ac:dyDescent="0.2">
      <c r="A39" s="63" t="s">
        <v>46</v>
      </c>
      <c r="B39" s="71"/>
      <c r="C39" s="71"/>
      <c r="D39" s="71"/>
      <c r="E39" s="71"/>
    </row>
    <row r="40" spans="1:6" s="57" customFormat="1" ht="3.6" customHeight="1" x14ac:dyDescent="0.2"/>
    <row r="41" spans="1:6" s="57" customFormat="1" ht="76.5" x14ac:dyDescent="0.2">
      <c r="A41" s="184" t="s">
        <v>13</v>
      </c>
      <c r="B41" s="195" t="s">
        <v>187</v>
      </c>
      <c r="C41" s="184" t="s">
        <v>19</v>
      </c>
      <c r="D41" s="184" t="s">
        <v>84</v>
      </c>
    </row>
    <row r="42" spans="1:6" x14ac:dyDescent="0.2">
      <c r="A42" s="156">
        <v>0</v>
      </c>
      <c r="B42" s="157">
        <v>0</v>
      </c>
      <c r="C42" s="196">
        <f>A42*B42</f>
        <v>0</v>
      </c>
      <c r="D42" s="197">
        <f>C42*10</f>
        <v>0</v>
      </c>
      <c r="E42" s="57"/>
    </row>
    <row r="43" spans="1:6" s="57" customFormat="1" x14ac:dyDescent="0.2">
      <c r="A43" s="198" t="s">
        <v>176</v>
      </c>
    </row>
    <row r="44" spans="1:6" s="57" customFormat="1" ht="3.6" customHeight="1" x14ac:dyDescent="0.2"/>
    <row r="45" spans="1:6" s="57" customFormat="1" x14ac:dyDescent="0.2">
      <c r="A45" s="63" t="s">
        <v>77</v>
      </c>
      <c r="B45" s="71"/>
      <c r="C45" s="71"/>
      <c r="D45" s="71"/>
      <c r="E45" s="71"/>
    </row>
    <row r="46" spans="1:6" s="57" customFormat="1" ht="3.6" customHeight="1" x14ac:dyDescent="0.2"/>
    <row r="47" spans="1:6" s="57" customFormat="1" ht="39" customHeight="1" x14ac:dyDescent="0.2">
      <c r="A47" s="184" t="s">
        <v>110</v>
      </c>
      <c r="B47" s="184" t="s">
        <v>13</v>
      </c>
      <c r="C47" s="184" t="s">
        <v>85</v>
      </c>
    </row>
    <row r="48" spans="1:6" x14ac:dyDescent="0.2">
      <c r="A48" s="156">
        <v>0</v>
      </c>
      <c r="B48" s="156">
        <v>0</v>
      </c>
      <c r="C48" s="199" t="e">
        <f>B48/A48</f>
        <v>#DIV/0!</v>
      </c>
      <c r="D48" s="57"/>
      <c r="E48" s="57"/>
    </row>
    <row r="49" spans="1:15" s="57" customFormat="1" ht="3.6" customHeight="1" x14ac:dyDescent="0.2"/>
    <row r="50" spans="1:15" s="57" customFormat="1" x14ac:dyDescent="0.2"/>
    <row r="51" spans="1:15" s="57" customFormat="1" ht="3.6" customHeight="1" x14ac:dyDescent="0.2"/>
    <row r="52" spans="1:15" s="57" customFormat="1" ht="18" x14ac:dyDescent="0.25">
      <c r="A52" s="200" t="s">
        <v>38</v>
      </c>
      <c r="B52" s="200"/>
      <c r="C52" s="200"/>
      <c r="D52" s="200"/>
      <c r="E52" s="200"/>
    </row>
    <row r="53" spans="1:15" s="57" customFormat="1" x14ac:dyDescent="0.2">
      <c r="A53" s="201" t="s">
        <v>74</v>
      </c>
      <c r="B53" s="4"/>
      <c r="C53" s="3"/>
      <c r="D53" s="5"/>
    </row>
    <row r="54" spans="1:15" s="57" customFormat="1" x14ac:dyDescent="0.2">
      <c r="A54" s="3"/>
      <c r="B54" s="6" t="s">
        <v>39</v>
      </c>
      <c r="C54" s="3"/>
      <c r="E54" s="7" t="s">
        <v>39</v>
      </c>
    </row>
    <row r="55" spans="1:15" s="57" customFormat="1" ht="22.5" customHeight="1" x14ac:dyDescent="0.2">
      <c r="A55" s="202" t="s">
        <v>75</v>
      </c>
      <c r="B55" s="202"/>
      <c r="C55" s="202" t="s">
        <v>40</v>
      </c>
      <c r="D55" s="202"/>
      <c r="E55" s="202"/>
    </row>
    <row r="56" spans="1:15" s="57" customFormat="1" ht="22.5" customHeight="1" x14ac:dyDescent="0.2">
      <c r="A56" s="38" t="s">
        <v>76</v>
      </c>
      <c r="B56" s="39"/>
      <c r="C56" s="8"/>
      <c r="E56" s="9"/>
    </row>
    <row r="57" spans="1:15" ht="38.25" x14ac:dyDescent="0.2">
      <c r="A57" s="14" t="s">
        <v>78</v>
      </c>
      <c r="B57" s="159"/>
      <c r="C57" s="40" t="s">
        <v>81</v>
      </c>
      <c r="D57" s="40"/>
      <c r="E57" s="23">
        <f>D42</f>
        <v>0</v>
      </c>
    </row>
    <row r="58" spans="1:15" ht="62.25" customHeight="1" x14ac:dyDescent="0.2">
      <c r="A58" s="15" t="s">
        <v>79</v>
      </c>
      <c r="B58" s="159"/>
      <c r="C58" s="36" t="s">
        <v>82</v>
      </c>
      <c r="D58" s="37"/>
      <c r="E58" s="159"/>
      <c r="H58" s="160"/>
      <c r="I58" s="160"/>
      <c r="J58" s="160"/>
      <c r="K58" s="160"/>
      <c r="L58" s="160"/>
      <c r="M58" s="160"/>
      <c r="N58" s="160"/>
      <c r="O58" s="160"/>
    </row>
    <row r="59" spans="1:15" ht="53.25" customHeight="1" x14ac:dyDescent="0.2">
      <c r="A59" s="14" t="s">
        <v>80</v>
      </c>
      <c r="B59" s="159"/>
      <c r="C59" s="36" t="s">
        <v>83</v>
      </c>
      <c r="D59" s="37"/>
      <c r="E59" s="159"/>
      <c r="H59" s="153"/>
      <c r="I59" s="153"/>
      <c r="J59" s="153"/>
      <c r="K59" s="153"/>
      <c r="L59" s="153"/>
      <c r="M59" s="153"/>
      <c r="N59" s="153"/>
      <c r="O59" s="153"/>
    </row>
    <row r="60" spans="1:15" ht="22.5" customHeight="1" x14ac:dyDescent="0.25">
      <c r="A60" s="72"/>
      <c r="B60" s="11"/>
      <c r="C60" s="203" t="s">
        <v>87</v>
      </c>
      <c r="D60" s="204"/>
      <c r="E60" s="205">
        <f>B61-E57-E58-E59</f>
        <v>0</v>
      </c>
      <c r="H60" s="153"/>
      <c r="I60" s="153"/>
      <c r="J60" s="153"/>
      <c r="K60" s="153"/>
      <c r="L60" s="153"/>
      <c r="M60" s="153"/>
      <c r="N60" s="153"/>
      <c r="O60" s="153"/>
    </row>
    <row r="61" spans="1:15" ht="30.75" customHeight="1" x14ac:dyDescent="0.2">
      <c r="A61" s="12" t="s">
        <v>41</v>
      </c>
      <c r="B61" s="10">
        <f>SUM(B57:B60)</f>
        <v>0</v>
      </c>
      <c r="C61" s="35" t="s">
        <v>42</v>
      </c>
      <c r="D61" s="35"/>
      <c r="E61" s="10">
        <f>E57+E58+E59+E60</f>
        <v>0</v>
      </c>
      <c r="H61" s="153"/>
      <c r="I61" s="153"/>
      <c r="J61" s="153"/>
      <c r="K61" s="153"/>
      <c r="L61" s="153"/>
      <c r="M61" s="153"/>
      <c r="N61" s="153"/>
      <c r="O61" s="153"/>
    </row>
    <row r="62" spans="1:15" s="57" customFormat="1" ht="3.6" customHeight="1" x14ac:dyDescent="0.2"/>
    <row r="63" spans="1:15" s="57" customFormat="1" ht="29.25" customHeight="1" x14ac:dyDescent="0.2">
      <c r="A63" s="206" t="s">
        <v>86</v>
      </c>
      <c r="B63" s="206"/>
      <c r="C63" s="206"/>
      <c r="D63" s="207">
        <f>B58+B59-E57</f>
        <v>0</v>
      </c>
      <c r="E63" s="208"/>
      <c r="H63" s="209"/>
      <c r="I63" s="209"/>
      <c r="J63" s="209"/>
      <c r="K63" s="209"/>
      <c r="L63" s="209"/>
      <c r="M63" s="209"/>
      <c r="N63" s="209"/>
    </row>
    <row r="64" spans="1:15" s="57" customFormat="1" ht="29.25" customHeight="1" x14ac:dyDescent="0.2">
      <c r="A64" s="206" t="s">
        <v>88</v>
      </c>
      <c r="B64" s="206"/>
      <c r="C64" s="206"/>
      <c r="D64" s="207">
        <f>_xlfn.IFS(E60&lt;(D63*50%)+1,E60,E60&gt;(D63*50%),50000)</f>
        <v>0</v>
      </c>
      <c r="E64" s="210" t="str">
        <f>IF(E60&lt;50001,"Plafond respecté","Plafond dépassé")</f>
        <v>Plafond respecté</v>
      </c>
      <c r="H64" s="209"/>
      <c r="I64" s="209"/>
      <c r="J64" s="209"/>
      <c r="K64" s="209"/>
      <c r="L64" s="209"/>
      <c r="M64" s="209"/>
      <c r="N64" s="209"/>
    </row>
    <row r="65" spans="1:8" s="57" customFormat="1" ht="29.25" customHeight="1" x14ac:dyDescent="0.2">
      <c r="A65" s="206" t="s">
        <v>89</v>
      </c>
      <c r="B65" s="206"/>
      <c r="C65" s="206"/>
      <c r="D65" s="207">
        <f>E58+E60</f>
        <v>0</v>
      </c>
      <c r="E65" s="210" t="str">
        <f>IF(D65&lt;(D63+1),"Plafond respecté","Plafond dépassé")</f>
        <v>Plafond respecté</v>
      </c>
    </row>
    <row r="66" spans="1:8" ht="22.5" customHeight="1" x14ac:dyDescent="0.2">
      <c r="A66" s="161"/>
      <c r="D66" s="162"/>
      <c r="H66" s="163"/>
    </row>
    <row r="68" spans="1:8" ht="3.6" customHeight="1" x14ac:dyDescent="0.2"/>
    <row r="69" spans="1:8" s="164" customFormat="1" x14ac:dyDescent="0.2">
      <c r="A69" s="43"/>
      <c r="B69" s="43"/>
      <c r="C69" s="43"/>
      <c r="D69" s="43"/>
      <c r="E69" s="43"/>
    </row>
    <row r="70" spans="1:8" s="164" customFormat="1" ht="3.6" customHeight="1" x14ac:dyDescent="0.2">
      <c r="A70" s="43"/>
      <c r="B70" s="43"/>
      <c r="C70" s="43"/>
      <c r="D70" s="43"/>
      <c r="E70" s="43"/>
    </row>
    <row r="71" spans="1:8" s="164" customFormat="1" ht="13.5" customHeight="1" x14ac:dyDescent="0.2">
      <c r="A71" s="43"/>
      <c r="B71" s="43"/>
      <c r="C71" s="43"/>
      <c r="D71" s="43"/>
      <c r="E71" s="43"/>
    </row>
    <row r="72" spans="1:8" s="164" customFormat="1" ht="3.6" customHeight="1" x14ac:dyDescent="0.2">
      <c r="A72" s="43"/>
      <c r="B72" s="43"/>
      <c r="C72" s="43"/>
      <c r="D72" s="43"/>
      <c r="E72" s="43"/>
    </row>
  </sheetData>
  <sheetProtection algorithmName="SHA-512" hashValue="wZLlmczG8JgiDnp/8tZkYRvOMLeDbNWCAGI/KA+no7YLUN5FTHRLMSkzJKWjuIV11t9UOZHfPjHUFgacATvAaw==" saltValue="LMEImuLIO3wAdyi79+qbJg==" spinCount="100000" sheet="1" objects="1" scenarios="1"/>
  <mergeCells count="24">
    <mergeCell ref="B16:E16"/>
    <mergeCell ref="A20:C20"/>
    <mergeCell ref="A21:C21"/>
    <mergeCell ref="C2:E2"/>
    <mergeCell ref="C3:E3"/>
    <mergeCell ref="B14:E14"/>
    <mergeCell ref="B15:E15"/>
    <mergeCell ref="A9:E9"/>
    <mergeCell ref="A10:E10"/>
    <mergeCell ref="B5:E5"/>
    <mergeCell ref="A65:C65"/>
    <mergeCell ref="C60:D60"/>
    <mergeCell ref="C61:D61"/>
    <mergeCell ref="A26:E26"/>
    <mergeCell ref="C58:D58"/>
    <mergeCell ref="C59:D59"/>
    <mergeCell ref="A56:B56"/>
    <mergeCell ref="A63:C63"/>
    <mergeCell ref="A64:C64"/>
    <mergeCell ref="A27:E27"/>
    <mergeCell ref="A52:E52"/>
    <mergeCell ref="A55:B55"/>
    <mergeCell ref="C55:E55"/>
    <mergeCell ref="C57:D57"/>
  </mergeCells>
  <conditionalFormatting sqref="E63">
    <cfRule type="containsText" dxfId="36" priority="26" operator="containsText" text="Plafond dépassé">
      <formula>NOT(ISERROR(SEARCH("Plafond dépassé",E63)))</formula>
    </cfRule>
    <cfRule type="containsText" dxfId="35" priority="27" operator="containsText" text="Plafond dépassé">
      <formula>NOT(ISERROR(SEARCH("Plafond dépassé",E63)))</formula>
    </cfRule>
  </conditionalFormatting>
  <conditionalFormatting sqref="E64">
    <cfRule type="containsText" dxfId="34" priority="20" operator="containsText" text="Plafond dépassé">
      <formula>NOT(ISERROR(SEARCH("Plafond dépassé",E64)))</formula>
    </cfRule>
    <cfRule type="containsText" dxfId="33" priority="22" operator="containsText" text="Plafond dépassé">
      <formula>NOT(ISERROR(SEARCH("Plafond dépassé",E64)))</formula>
    </cfRule>
    <cfRule type="containsText" dxfId="32" priority="23" operator="containsText" text="Plafond dépassé">
      <formula>NOT(ISERROR(SEARCH("Plafond dépassé",E64)))</formula>
    </cfRule>
    <cfRule type="containsText" dxfId="31" priority="24" operator="containsText" text="Plafond dépassé">
      <formula>NOT(ISERROR(SEARCH("Plafond dépassé",E64)))</formula>
    </cfRule>
  </conditionalFormatting>
  <conditionalFormatting sqref="E60">
    <cfRule type="cellIs" dxfId="30" priority="21" operator="greaterThan">
      <formula>50000</formula>
    </cfRule>
  </conditionalFormatting>
  <conditionalFormatting sqref="E65">
    <cfRule type="containsText" dxfId="29" priority="16" operator="containsText" text="Plafond dépassé">
      <formula>NOT(ISERROR(SEARCH("Plafond dépassé",E65)))</formula>
    </cfRule>
    <cfRule type="containsText" dxfId="28" priority="17" operator="containsText" text="Plafond dépassé">
      <formula>NOT(ISERROR(SEARCH("Plafond dépassé",E65)))</formula>
    </cfRule>
    <cfRule type="containsText" dxfId="27" priority="18" operator="containsText" text="Plafond dépassé">
      <formula>NOT(ISERROR(SEARCH("Plafond dépassé",E65)))</formula>
    </cfRule>
    <cfRule type="containsText" dxfId="26" priority="19" operator="containsText" text="Plafond dépassé">
      <formula>NOT(ISERROR(SEARCH("Plafond dépassé",E65)))</formula>
    </cfRule>
  </conditionalFormatting>
  <conditionalFormatting sqref="A42">
    <cfRule type="cellIs" dxfId="25" priority="15" operator="equal">
      <formula>0</formula>
    </cfRule>
  </conditionalFormatting>
  <conditionalFormatting sqref="B42">
    <cfRule type="cellIs" dxfId="24" priority="14" operator="equal">
      <formula>0</formula>
    </cfRule>
  </conditionalFormatting>
  <conditionalFormatting sqref="A48">
    <cfRule type="cellIs" dxfId="23" priority="11" operator="equal">
      <formula>0</formula>
    </cfRule>
  </conditionalFormatting>
  <conditionalFormatting sqref="B48">
    <cfRule type="cellIs" dxfId="22" priority="10" operator="equal">
      <formula>0</formula>
    </cfRule>
  </conditionalFormatting>
  <conditionalFormatting sqref="B57:B59">
    <cfRule type="containsBlanks" dxfId="21" priority="3">
      <formula>LEN(TRIM(B57))=0</formula>
    </cfRule>
  </conditionalFormatting>
  <conditionalFormatting sqref="E58">
    <cfRule type="containsBlanks" dxfId="20" priority="2">
      <formula>LEN(TRIM(E58))=0</formula>
    </cfRule>
  </conditionalFormatting>
  <conditionalFormatting sqref="E59">
    <cfRule type="containsBlanks" dxfId="19" priority="1">
      <formula>LEN(TRIM(E59))=0</formula>
    </cfRule>
  </conditionalFormatting>
  <pageMargins left="0.7" right="0.7" top="0.47" bottom="0.51" header="0.3" footer="0.3"/>
  <pageSetup paperSize="9" scale="98" fitToHeight="0" orientation="portrait" r:id="rId1"/>
  <rowBreaks count="1" manualBreakCount="1">
    <brk id="4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64"/>
  <sheetViews>
    <sheetView showGridLines="0" zoomScale="130" zoomScaleNormal="130" workbookViewId="0">
      <selection activeCell="D7" sqref="D7"/>
    </sheetView>
  </sheetViews>
  <sheetFormatPr baseColWidth="10" defaultRowHeight="12.75" x14ac:dyDescent="0.2"/>
  <cols>
    <col min="1" max="1" width="26.28515625" style="43" customWidth="1"/>
    <col min="2" max="5" width="15.7109375" style="43" customWidth="1"/>
    <col min="6" max="16384" width="11.42578125" style="43"/>
  </cols>
  <sheetData>
    <row r="1" spans="1:10" s="57" customFormat="1" x14ac:dyDescent="0.2">
      <c r="A1" s="56"/>
    </row>
    <row r="2" spans="1:10" s="57" customFormat="1" ht="32.25" customHeight="1" x14ac:dyDescent="0.2">
      <c r="A2" s="56"/>
      <c r="C2" s="58" t="s">
        <v>186</v>
      </c>
      <c r="D2" s="114"/>
      <c r="E2" s="114"/>
    </row>
    <row r="3" spans="1:10" s="57" customFormat="1" ht="15.75" x14ac:dyDescent="0.25">
      <c r="A3" s="56"/>
      <c r="C3" s="59" t="s">
        <v>47</v>
      </c>
      <c r="D3" s="59"/>
      <c r="E3" s="59"/>
    </row>
    <row r="4" spans="1:10" s="57" customFormat="1" ht="15.75" x14ac:dyDescent="0.25">
      <c r="A4" s="56"/>
      <c r="C4" s="60"/>
      <c r="D4" s="60"/>
      <c r="E4" s="60"/>
    </row>
    <row r="5" spans="1:10" s="72" customFormat="1" ht="28.5" customHeight="1" x14ac:dyDescent="0.25">
      <c r="A5" s="84" t="s">
        <v>34</v>
      </c>
      <c r="B5" s="166">
        <f>'I-Identité porteur-exploitant'!B5:D5</f>
        <v>0</v>
      </c>
      <c r="C5" s="167"/>
      <c r="D5" s="167"/>
      <c r="E5" s="168"/>
      <c r="F5" s="169"/>
    </row>
    <row r="6" spans="1:10" s="72" customFormat="1" ht="3.75" customHeight="1" x14ac:dyDescent="0.25"/>
    <row r="7" spans="1:10" s="56" customFormat="1" ht="15.75" customHeight="1" x14ac:dyDescent="0.2">
      <c r="A7" s="61" t="s">
        <v>135</v>
      </c>
      <c r="B7" s="213"/>
      <c r="C7" s="86"/>
      <c r="D7" s="86"/>
      <c r="E7" s="170"/>
      <c r="F7" s="170"/>
    </row>
    <row r="8" spans="1:10" s="72" customFormat="1" ht="3.75" customHeight="1" x14ac:dyDescent="0.25"/>
    <row r="9" spans="1:10" s="172" customFormat="1" ht="27.75" customHeight="1" x14ac:dyDescent="0.25">
      <c r="A9" s="214" t="s">
        <v>91</v>
      </c>
      <c r="B9" s="214"/>
      <c r="C9" s="214"/>
      <c r="D9" s="214"/>
      <c r="E9" s="214"/>
      <c r="H9" s="215"/>
      <c r="I9" s="215"/>
      <c r="J9" s="215"/>
    </row>
    <row r="10" spans="1:10" s="57" customFormat="1" ht="15.75" customHeight="1" x14ac:dyDescent="0.25">
      <c r="A10" s="173" t="s">
        <v>6</v>
      </c>
      <c r="B10" s="173"/>
      <c r="C10" s="173"/>
      <c r="D10" s="173"/>
      <c r="E10" s="173"/>
    </row>
    <row r="11" spans="1:10" s="57" customFormat="1" ht="3.6" customHeight="1" x14ac:dyDescent="0.2"/>
    <row r="12" spans="1:10" s="57" customFormat="1" ht="13.5" x14ac:dyDescent="0.2">
      <c r="A12" s="63" t="s">
        <v>7</v>
      </c>
      <c r="B12" s="71"/>
      <c r="C12" s="71"/>
      <c r="D12" s="71"/>
      <c r="E12" s="71"/>
      <c r="G12" s="152"/>
    </row>
    <row r="13" spans="1:10" s="57" customFormat="1" ht="3.6" customHeight="1" x14ac:dyDescent="0.2"/>
    <row r="14" spans="1:10" s="57" customFormat="1" x14ac:dyDescent="0.2">
      <c r="A14" s="64" t="s">
        <v>8</v>
      </c>
      <c r="B14" s="78">
        <f>'I-Identité porteur-exploitant'!B52:D52</f>
        <v>0</v>
      </c>
      <c r="C14" s="79"/>
      <c r="D14" s="79"/>
      <c r="E14" s="80"/>
    </row>
    <row r="15" spans="1:10" s="57" customFormat="1" x14ac:dyDescent="0.2">
      <c r="A15" s="64" t="s">
        <v>9</v>
      </c>
      <c r="B15" s="78">
        <f>'I-Identité porteur-exploitant'!B53:D53</f>
        <v>0</v>
      </c>
      <c r="C15" s="79"/>
      <c r="D15" s="79"/>
      <c r="E15" s="80"/>
    </row>
    <row r="16" spans="1:10" s="57" customFormat="1" x14ac:dyDescent="0.2">
      <c r="A16" s="64" t="s">
        <v>10</v>
      </c>
      <c r="B16" s="216" t="str">
        <f>CONCATENATE('I-Identité porteur-exploitant'!B54:D54," ",'I-Identité porteur-exploitant'!B55," ",'I-Identité porteur-exploitant'!D55)</f>
        <v xml:space="preserve">  </v>
      </c>
      <c r="C16" s="217"/>
      <c r="D16" s="217"/>
      <c r="E16" s="218"/>
    </row>
    <row r="17" spans="1:14" s="57" customFormat="1" ht="3.6" customHeight="1" x14ac:dyDescent="0.2"/>
    <row r="18" spans="1:14" s="57" customFormat="1" ht="3.6" customHeight="1" x14ac:dyDescent="0.2"/>
    <row r="19" spans="1:14" s="57" customFormat="1" x14ac:dyDescent="0.2">
      <c r="A19" s="63" t="s">
        <v>194</v>
      </c>
      <c r="B19" s="71"/>
      <c r="C19" s="71"/>
      <c r="D19" s="71"/>
      <c r="E19" s="71"/>
    </row>
    <row r="20" spans="1:14" s="57" customFormat="1" x14ac:dyDescent="0.2">
      <c r="A20" s="177" t="s">
        <v>44</v>
      </c>
      <c r="B20" s="177"/>
      <c r="C20" s="177"/>
      <c r="D20" s="178" t="s">
        <v>20</v>
      </c>
      <c r="E20" s="178"/>
    </row>
    <row r="21" spans="1:14" s="57" customFormat="1" x14ac:dyDescent="0.2">
      <c r="A21" s="174">
        <f>'I-Identité porteur-exploitant'!B13</f>
        <v>0</v>
      </c>
      <c r="B21" s="175"/>
      <c r="C21" s="176"/>
      <c r="D21" s="179">
        <f>'I-Identité porteur-exploitant'!D13</f>
        <v>0</v>
      </c>
      <c r="E21" s="178"/>
    </row>
    <row r="22" spans="1:14" s="57" customFormat="1" ht="3.6" customHeight="1" x14ac:dyDescent="0.2"/>
    <row r="23" spans="1:14" s="57" customFormat="1" x14ac:dyDescent="0.2">
      <c r="A23" s="63" t="s">
        <v>72</v>
      </c>
      <c r="B23" s="71"/>
      <c r="C23" s="71"/>
      <c r="D23" s="71"/>
      <c r="E23" s="71"/>
    </row>
    <row r="24" spans="1:14" s="57" customFormat="1" ht="3.6" customHeight="1" x14ac:dyDescent="0.2"/>
    <row r="25" spans="1:14" s="57" customFormat="1" ht="12.75" customHeight="1" x14ac:dyDescent="0.2">
      <c r="A25" s="219" t="s">
        <v>92</v>
      </c>
      <c r="B25" s="220"/>
      <c r="C25" s="220"/>
      <c r="D25" s="220"/>
      <c r="E25" s="220"/>
    </row>
    <row r="26" spans="1:14" s="172" customFormat="1" ht="33" customHeight="1" x14ac:dyDescent="0.25">
      <c r="A26" s="221" t="s">
        <v>93</v>
      </c>
      <c r="B26" s="221"/>
      <c r="C26" s="221"/>
      <c r="D26" s="221"/>
      <c r="E26" s="221"/>
    </row>
    <row r="27" spans="1:14" s="172" customFormat="1" ht="24" customHeight="1" x14ac:dyDescent="0.25">
      <c r="A27" s="221" t="s">
        <v>128</v>
      </c>
      <c r="B27" s="221"/>
      <c r="C27" s="221"/>
      <c r="D27" s="221"/>
      <c r="E27" s="221"/>
      <c r="H27" s="182"/>
      <c r="I27" s="182"/>
      <c r="J27" s="182"/>
      <c r="K27" s="182"/>
      <c r="L27" s="182"/>
      <c r="M27" s="182"/>
      <c r="N27" s="182"/>
    </row>
    <row r="28" spans="1:14" s="57" customFormat="1" ht="3.6" customHeight="1" x14ac:dyDescent="0.2"/>
    <row r="29" spans="1:14" s="57" customFormat="1" x14ac:dyDescent="0.2">
      <c r="A29" s="63" t="s">
        <v>48</v>
      </c>
      <c r="B29" s="71"/>
      <c r="C29" s="71"/>
      <c r="D29" s="71"/>
      <c r="E29" s="71"/>
    </row>
    <row r="30" spans="1:14" s="57" customFormat="1" ht="3.6" customHeight="1" x14ac:dyDescent="0.2"/>
    <row r="31" spans="1:14" s="172" customFormat="1" ht="25.5" x14ac:dyDescent="0.25">
      <c r="A31" s="183"/>
      <c r="B31" s="184" t="s">
        <v>109</v>
      </c>
      <c r="C31" s="195" t="s">
        <v>195</v>
      </c>
      <c r="D31" s="185"/>
      <c r="E31" s="185"/>
    </row>
    <row r="32" spans="1:14" x14ac:dyDescent="0.2">
      <c r="A32" s="186" t="s">
        <v>15</v>
      </c>
      <c r="B32" s="110"/>
      <c r="C32" s="110"/>
      <c r="D32" s="188"/>
      <c r="E32" s="154"/>
    </row>
    <row r="33" spans="1:7" s="57" customFormat="1" ht="3.6" customHeight="1" x14ac:dyDescent="0.2">
      <c r="E33" s="188"/>
      <c r="F33" s="188"/>
    </row>
    <row r="34" spans="1:7" s="57" customFormat="1" x14ac:dyDescent="0.2">
      <c r="A34" s="63" t="s">
        <v>16</v>
      </c>
      <c r="B34" s="71"/>
      <c r="C34" s="71"/>
      <c r="D34" s="71"/>
      <c r="E34" s="71"/>
    </row>
    <row r="35" spans="1:7" s="57" customFormat="1" ht="3.6" customHeight="1" x14ac:dyDescent="0.2">
      <c r="E35" s="188"/>
      <c r="F35" s="188"/>
    </row>
    <row r="36" spans="1:7" s="57" customFormat="1" x14ac:dyDescent="0.2">
      <c r="A36" s="64" t="s">
        <v>17</v>
      </c>
      <c r="B36" s="191" t="s">
        <v>18</v>
      </c>
    </row>
    <row r="37" spans="1:7" s="155" customFormat="1" ht="25.5" x14ac:dyDescent="0.2">
      <c r="A37" s="189" t="s">
        <v>196</v>
      </c>
      <c r="B37" s="190" t="e">
        <f>EDATE(A37,12)</f>
        <v>#VALUE!</v>
      </c>
      <c r="C37" s="194"/>
      <c r="D37" s="194"/>
      <c r="E37" s="194"/>
    </row>
    <row r="38" spans="1:7" s="57" customFormat="1" ht="3.6" customHeight="1" x14ac:dyDescent="0.2"/>
    <row r="39" spans="1:7" s="57" customFormat="1" ht="27.75" customHeight="1" x14ac:dyDescent="0.2">
      <c r="A39" s="214" t="s">
        <v>134</v>
      </c>
      <c r="B39" s="214"/>
      <c r="C39" s="214"/>
      <c r="D39" s="214"/>
      <c r="E39" s="214"/>
    </row>
    <row r="40" spans="1:7" s="57" customFormat="1" ht="3.6" customHeight="1" x14ac:dyDescent="0.2"/>
    <row r="41" spans="1:7" s="57" customFormat="1" x14ac:dyDescent="0.2">
      <c r="A41" s="201" t="s">
        <v>74</v>
      </c>
      <c r="B41" s="4"/>
      <c r="C41" s="3"/>
      <c r="D41" s="5"/>
    </row>
    <row r="42" spans="1:7" s="57" customFormat="1" ht="3.6" customHeight="1" x14ac:dyDescent="0.2">
      <c r="A42" s="201"/>
      <c r="B42" s="4"/>
      <c r="C42" s="3"/>
      <c r="D42" s="5"/>
    </row>
    <row r="43" spans="1:7" ht="39" customHeight="1" x14ac:dyDescent="0.2">
      <c r="A43" s="184" t="s">
        <v>111</v>
      </c>
      <c r="B43" s="158"/>
      <c r="C43" s="184" t="s">
        <v>112</v>
      </c>
      <c r="D43" s="196"/>
      <c r="E43" s="57"/>
    </row>
    <row r="44" spans="1:7" s="57" customFormat="1" ht="3.6" customHeight="1" x14ac:dyDescent="0.2"/>
    <row r="45" spans="1:7" s="57" customFormat="1" ht="18" x14ac:dyDescent="0.25">
      <c r="A45" s="200" t="s">
        <v>38</v>
      </c>
      <c r="B45" s="200"/>
      <c r="C45" s="200"/>
      <c r="D45" s="200"/>
      <c r="E45" s="200"/>
      <c r="G45" s="152"/>
    </row>
    <row r="46" spans="1:7" s="57" customFormat="1" x14ac:dyDescent="0.2">
      <c r="A46" s="201" t="s">
        <v>74</v>
      </c>
      <c r="B46" s="4"/>
      <c r="C46" s="3"/>
      <c r="D46" s="5"/>
    </row>
    <row r="47" spans="1:7" s="57" customFormat="1" x14ac:dyDescent="0.2">
      <c r="A47" s="3"/>
      <c r="B47" s="6" t="s">
        <v>39</v>
      </c>
      <c r="C47" s="3"/>
      <c r="E47" s="7" t="s">
        <v>39</v>
      </c>
    </row>
    <row r="48" spans="1:7" s="57" customFormat="1" ht="22.5" customHeight="1" x14ac:dyDescent="0.2">
      <c r="A48" s="202" t="s">
        <v>75</v>
      </c>
      <c r="B48" s="202"/>
      <c r="C48" s="202" t="s">
        <v>40</v>
      </c>
      <c r="D48" s="202"/>
      <c r="E48" s="202"/>
      <c r="G48" s="222"/>
    </row>
    <row r="49" spans="1:14" s="57" customFormat="1" ht="3.6" customHeight="1" x14ac:dyDescent="0.2">
      <c r="A49" s="38"/>
      <c r="B49" s="39"/>
      <c r="C49" s="8"/>
      <c r="E49" s="9"/>
      <c r="G49" s="223"/>
    </row>
    <row r="50" spans="1:14" ht="60.75" customHeight="1" x14ac:dyDescent="0.2">
      <c r="A50" s="14" t="s">
        <v>94</v>
      </c>
      <c r="B50" s="158"/>
      <c r="C50" s="36" t="s">
        <v>96</v>
      </c>
      <c r="D50" s="37"/>
      <c r="E50" s="158"/>
      <c r="G50" s="211"/>
    </row>
    <row r="51" spans="1:14" ht="62.25" customHeight="1" x14ac:dyDescent="0.2">
      <c r="A51" s="15" t="s">
        <v>95</v>
      </c>
      <c r="B51" s="158"/>
      <c r="C51" s="36" t="s">
        <v>139</v>
      </c>
      <c r="D51" s="37"/>
      <c r="E51" s="158"/>
      <c r="H51" s="160"/>
      <c r="I51" s="160"/>
      <c r="J51" s="160"/>
      <c r="K51" s="160"/>
      <c r="L51" s="160"/>
      <c r="M51" s="160"/>
      <c r="N51" s="160"/>
    </row>
    <row r="52" spans="1:14" ht="22.5" customHeight="1" x14ac:dyDescent="0.25">
      <c r="A52" s="72"/>
      <c r="B52" s="11"/>
      <c r="C52" s="203" t="s">
        <v>97</v>
      </c>
      <c r="D52" s="204"/>
      <c r="E52" s="205">
        <f>B53-E50-E51</f>
        <v>0</v>
      </c>
    </row>
    <row r="53" spans="1:14" ht="30.75" customHeight="1" x14ac:dyDescent="0.2">
      <c r="A53" s="12" t="s">
        <v>41</v>
      </c>
      <c r="B53" s="10">
        <f>SUM(B50:B52)</f>
        <v>0</v>
      </c>
      <c r="C53" s="35" t="s">
        <v>42</v>
      </c>
      <c r="D53" s="35"/>
      <c r="E53" s="10">
        <f>E50+E51+E52</f>
        <v>0</v>
      </c>
    </row>
    <row r="54" spans="1:14" s="57" customFormat="1" ht="3.6" customHeight="1" x14ac:dyDescent="0.2"/>
    <row r="55" spans="1:14" s="57" customFormat="1" ht="29.25" customHeight="1" x14ac:dyDescent="0.2">
      <c r="A55" s="206" t="s">
        <v>98</v>
      </c>
      <c r="B55" s="206"/>
      <c r="C55" s="206"/>
      <c r="D55" s="207">
        <f>B50+B51</f>
        <v>0</v>
      </c>
      <c r="E55" s="208"/>
      <c r="H55" s="224"/>
      <c r="I55" s="209"/>
      <c r="J55" s="209"/>
      <c r="K55" s="209"/>
      <c r="L55" s="209"/>
      <c r="M55" s="209"/>
    </row>
    <row r="56" spans="1:14" s="57" customFormat="1" ht="29.25" customHeight="1" x14ac:dyDescent="0.2">
      <c r="A56" s="206" t="s">
        <v>99</v>
      </c>
      <c r="B56" s="206"/>
      <c r="C56" s="206"/>
      <c r="D56" s="207">
        <f>_xlfn.IFS(E52&lt;(D55*50%)+1,E52,E52&gt;(D55*50%),20000)</f>
        <v>0</v>
      </c>
      <c r="E56" s="210" t="e">
        <f>IF(E52&lt;D57+1,"Plafond respecté","Plafond dépassé")</f>
        <v>#VALUE!</v>
      </c>
      <c r="H56" s="224"/>
      <c r="I56" s="209"/>
      <c r="J56" s="209"/>
      <c r="K56" s="209"/>
      <c r="L56" s="209"/>
      <c r="M56" s="209"/>
    </row>
    <row r="57" spans="1:14" ht="29.25" customHeight="1" x14ac:dyDescent="0.2">
      <c r="A57" s="206" t="s">
        <v>100</v>
      </c>
      <c r="B57" s="206"/>
      <c r="C57" s="206"/>
      <c r="D57" s="207" t="str">
        <f>_xlfn.IFS(E57="OUI",25000,E57="NON",20000,E57="OUI/NON","Choisir OUI/NON ")</f>
        <v xml:space="preserve">Choisir OUI/NON </v>
      </c>
      <c r="E57" s="212" t="s">
        <v>11</v>
      </c>
    </row>
    <row r="58" spans="1:14" ht="30" customHeight="1" x14ac:dyDescent="0.2">
      <c r="A58" s="206" t="s">
        <v>101</v>
      </c>
      <c r="B58" s="206"/>
      <c r="C58" s="206"/>
      <c r="D58" s="207">
        <f>E50+E52</f>
        <v>0</v>
      </c>
      <c r="E58" s="210" t="str">
        <f>IF(D58&lt;(D55*80%+1),"Plafond respecté","Plafond dépassé")</f>
        <v>Plafond respecté</v>
      </c>
    </row>
    <row r="59" spans="1:14" x14ac:dyDescent="0.2">
      <c r="A59" s="161"/>
      <c r="D59" s="162"/>
    </row>
    <row r="60" spans="1:14" ht="3.6" customHeight="1" x14ac:dyDescent="0.2"/>
    <row r="61" spans="1:14" s="164" customFormat="1" x14ac:dyDescent="0.2">
      <c r="A61" s="43"/>
      <c r="B61" s="43"/>
      <c r="C61" s="43"/>
      <c r="D61" s="43"/>
      <c r="E61" s="43"/>
    </row>
    <row r="62" spans="1:14" s="164" customFormat="1" ht="3.6" customHeight="1" x14ac:dyDescent="0.2">
      <c r="A62" s="43"/>
      <c r="B62" s="43"/>
      <c r="C62" s="43"/>
      <c r="D62" s="43"/>
      <c r="E62" s="43"/>
    </row>
    <row r="63" spans="1:14" s="164" customFormat="1" ht="13.5" customHeight="1" x14ac:dyDescent="0.2">
      <c r="A63" s="43"/>
      <c r="B63" s="43"/>
      <c r="C63" s="43"/>
      <c r="D63" s="43"/>
      <c r="E63" s="43"/>
    </row>
    <row r="64" spans="1:14" s="164" customFormat="1" ht="3.6" customHeight="1" x14ac:dyDescent="0.2">
      <c r="A64" s="43"/>
      <c r="B64" s="43"/>
      <c r="C64" s="43"/>
      <c r="D64" s="43"/>
      <c r="E64" s="43"/>
    </row>
  </sheetData>
  <sheetProtection algorithmName="SHA-512" hashValue="/TkpTxZcsGre+GdoX3U27FWxYrpHlo/HRlWlZH0ryTLweD8jylkm0hBw/x/a8hHKtPb6P4DfipVr7ef4QUS1wQ==" saltValue="z52scoIbv8yd1eAw2IZTHw==" spinCount="100000" sheet="1" objects="1" scenarios="1"/>
  <mergeCells count="25">
    <mergeCell ref="A39:E39"/>
    <mergeCell ref="A27:E27"/>
    <mergeCell ref="C2:E2"/>
    <mergeCell ref="C3:E3"/>
    <mergeCell ref="B5:E5"/>
    <mergeCell ref="A9:E9"/>
    <mergeCell ref="A10:E10"/>
    <mergeCell ref="B14:E14"/>
    <mergeCell ref="B15:E15"/>
    <mergeCell ref="B16:E16"/>
    <mergeCell ref="A20:C20"/>
    <mergeCell ref="A21:C21"/>
    <mergeCell ref="A26:E26"/>
    <mergeCell ref="A45:E45"/>
    <mergeCell ref="A48:B48"/>
    <mergeCell ref="C48:E48"/>
    <mergeCell ref="A49:B49"/>
    <mergeCell ref="C50:D50"/>
    <mergeCell ref="A55:C55"/>
    <mergeCell ref="A56:C56"/>
    <mergeCell ref="A58:C58"/>
    <mergeCell ref="A57:C57"/>
    <mergeCell ref="C51:D51"/>
    <mergeCell ref="C52:D52"/>
    <mergeCell ref="C53:D53"/>
  </mergeCells>
  <conditionalFormatting sqref="E55">
    <cfRule type="containsText" dxfId="18" priority="28" operator="containsText" text="Plafond dépassé">
      <formula>NOT(ISERROR(SEARCH("Plafond dépassé",E55)))</formula>
    </cfRule>
    <cfRule type="containsText" dxfId="17" priority="29" operator="containsText" text="Plafond dépassé">
      <formula>NOT(ISERROR(SEARCH("Plafond dépassé",E55)))</formula>
    </cfRule>
  </conditionalFormatting>
  <conditionalFormatting sqref="E56">
    <cfRule type="containsText" dxfId="16" priority="23" operator="containsText" text="Plafond dépassé">
      <formula>NOT(ISERROR(SEARCH("Plafond dépassé",E56)))</formula>
    </cfRule>
    <cfRule type="containsText" dxfId="15" priority="25" operator="containsText" text="Plafond dépassé">
      <formula>NOT(ISERROR(SEARCH("Plafond dépassé",E56)))</formula>
    </cfRule>
    <cfRule type="containsText" dxfId="14" priority="26" operator="containsText" text="Plafond dépassé">
      <formula>NOT(ISERROR(SEARCH("Plafond dépassé",E56)))</formula>
    </cfRule>
    <cfRule type="containsText" dxfId="13" priority="27" operator="containsText" text="Plafond dépassé">
      <formula>NOT(ISERROR(SEARCH("Plafond dépassé",E56)))</formula>
    </cfRule>
  </conditionalFormatting>
  <conditionalFormatting sqref="E52">
    <cfRule type="cellIs" dxfId="12" priority="24" operator="greaterThan">
      <formula>50000</formula>
    </cfRule>
  </conditionalFormatting>
  <conditionalFormatting sqref="E58">
    <cfRule type="containsText" dxfId="11" priority="19" operator="containsText" text="Plafond dépassé">
      <formula>NOT(ISERROR(SEARCH("Plafond dépassé",E58)))</formula>
    </cfRule>
    <cfRule type="containsText" dxfId="10" priority="20" operator="containsText" text="Plafond dépassé">
      <formula>NOT(ISERROR(SEARCH("Plafond dépassé",E58)))</formula>
    </cfRule>
    <cfRule type="containsText" dxfId="9" priority="21" operator="containsText" text="Plafond dépassé">
      <formula>NOT(ISERROR(SEARCH("Plafond dépassé",E58)))</formula>
    </cfRule>
    <cfRule type="containsText" dxfId="8" priority="22" operator="containsText" text="Plafond dépassé">
      <formula>NOT(ISERROR(SEARCH("Plafond dépassé",E58)))</formula>
    </cfRule>
  </conditionalFormatting>
  <conditionalFormatting sqref="E57">
    <cfRule type="containsText" dxfId="7" priority="8" operator="containsText" text="OUI/NON">
      <formula>NOT(ISERROR(SEARCH("OUI/NON",E57)))</formula>
    </cfRule>
  </conditionalFormatting>
  <conditionalFormatting sqref="B43">
    <cfRule type="containsBlanks" dxfId="6" priority="7">
      <formula>LEN(TRIM(B43))=0</formula>
    </cfRule>
  </conditionalFormatting>
  <conditionalFormatting sqref="B50">
    <cfRule type="containsBlanks" dxfId="5" priority="6">
      <formula>LEN(TRIM(B50))=0</formula>
    </cfRule>
  </conditionalFormatting>
  <conditionalFormatting sqref="B51">
    <cfRule type="containsBlanks" dxfId="4" priority="5">
      <formula>LEN(TRIM(B51))=0</formula>
    </cfRule>
  </conditionalFormatting>
  <conditionalFormatting sqref="E50">
    <cfRule type="containsBlanks" dxfId="3" priority="4">
      <formula>LEN(TRIM(E50))=0</formula>
    </cfRule>
  </conditionalFormatting>
  <conditionalFormatting sqref="E51">
    <cfRule type="containsBlanks" dxfId="2" priority="3">
      <formula>LEN(TRIM(E51))=0</formula>
    </cfRule>
  </conditionalFormatting>
  <conditionalFormatting sqref="B32">
    <cfRule type="containsBlanks" dxfId="1" priority="2">
      <formula>LEN(TRIM(B32))=0</formula>
    </cfRule>
  </conditionalFormatting>
  <conditionalFormatting sqref="C32">
    <cfRule type="containsBlanks" dxfId="0" priority="1">
      <formula>LEN(TRIM(C32))=0</formula>
    </cfRule>
  </conditionalFormatting>
  <dataValidations count="1">
    <dataValidation type="list" allowBlank="1" showInputMessage="1" showErrorMessage="1" sqref="E57" xr:uid="{00000000-0002-0000-0400-000000000000}">
      <formula1>"OUI/NON,OUI,NON"</formula1>
    </dataValidation>
  </dataValidations>
  <pageMargins left="0.7" right="0.7" top="0.47" bottom="0.51" header="0.3" footer="0.3"/>
  <pageSetup paperSize="9" scale="98" fitToHeight="0" orientation="portrait" r:id="rId1"/>
  <rowBreaks count="1" manualBreakCount="1">
    <brk id="4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0"/>
  <sheetViews>
    <sheetView showGridLines="0" workbookViewId="0">
      <selection activeCell="C26" activeCellId="5" sqref="A1:C4 A5:B30 C9:C10 C15:C16 C21:C22 C26:C30"/>
    </sheetView>
  </sheetViews>
  <sheetFormatPr baseColWidth="10" defaultRowHeight="15" x14ac:dyDescent="0.25"/>
  <cols>
    <col min="1" max="1" width="2" style="54" bestFit="1" customWidth="1"/>
    <col min="2" max="2" width="79.85546875" style="54" customWidth="1"/>
    <col min="3" max="3" width="12.5703125" style="54" customWidth="1"/>
    <col min="4" max="4" width="2" style="54" bestFit="1" customWidth="1"/>
    <col min="5" max="16384" width="11.42578125" style="54"/>
  </cols>
  <sheetData>
    <row r="1" spans="1:3" ht="23.25" x14ac:dyDescent="0.25">
      <c r="A1" s="231" t="s">
        <v>141</v>
      </c>
      <c r="B1" s="231"/>
      <c r="C1" s="231"/>
    </row>
    <row r="2" spans="1:3" x14ac:dyDescent="0.25">
      <c r="A2" s="232"/>
      <c r="B2" s="232"/>
      <c r="C2" s="232"/>
    </row>
    <row r="3" spans="1:3" ht="30" x14ac:dyDescent="0.25">
      <c r="A3" s="72"/>
      <c r="B3" s="72"/>
      <c r="C3" s="233" t="s">
        <v>157</v>
      </c>
    </row>
    <row r="4" spans="1:3" x14ac:dyDescent="0.25">
      <c r="A4" s="234">
        <v>1</v>
      </c>
      <c r="B4" s="235" t="s">
        <v>158</v>
      </c>
      <c r="C4" s="72"/>
    </row>
    <row r="5" spans="1:3" x14ac:dyDescent="0.25">
      <c r="A5" s="72"/>
      <c r="B5" s="236" t="s">
        <v>142</v>
      </c>
      <c r="C5" s="225"/>
    </row>
    <row r="6" spans="1:3" ht="30" x14ac:dyDescent="0.25">
      <c r="A6" s="72"/>
      <c r="B6" s="237" t="s">
        <v>159</v>
      </c>
      <c r="C6" s="225"/>
    </row>
    <row r="7" spans="1:3" x14ac:dyDescent="0.25">
      <c r="A7" s="72"/>
      <c r="B7" s="237" t="s">
        <v>160</v>
      </c>
      <c r="C7" s="225"/>
    </row>
    <row r="8" spans="1:3" x14ac:dyDescent="0.25">
      <c r="A8" s="72"/>
      <c r="B8" s="237" t="s">
        <v>161</v>
      </c>
      <c r="C8" s="225"/>
    </row>
    <row r="9" spans="1:3" x14ac:dyDescent="0.25">
      <c r="A9" s="72"/>
      <c r="B9" s="87"/>
      <c r="C9" s="82"/>
    </row>
    <row r="10" spans="1:3" x14ac:dyDescent="0.25">
      <c r="A10" s="234">
        <v>2</v>
      </c>
      <c r="B10" s="238" t="s">
        <v>162</v>
      </c>
      <c r="C10" s="82"/>
    </row>
    <row r="11" spans="1:3" x14ac:dyDescent="0.25">
      <c r="A11" s="72"/>
      <c r="B11" s="239" t="s">
        <v>143</v>
      </c>
      <c r="C11" s="226"/>
    </row>
    <row r="12" spans="1:3" x14ac:dyDescent="0.25">
      <c r="A12" s="72"/>
      <c r="B12" s="239" t="s">
        <v>163</v>
      </c>
      <c r="C12" s="226"/>
    </row>
    <row r="13" spans="1:3" x14ac:dyDescent="0.25">
      <c r="A13" s="72"/>
      <c r="B13" s="239" t="s">
        <v>164</v>
      </c>
      <c r="C13" s="226"/>
    </row>
    <row r="14" spans="1:3" x14ac:dyDescent="0.25">
      <c r="A14" s="72"/>
      <c r="B14" s="240" t="s">
        <v>165</v>
      </c>
      <c r="C14" s="226"/>
    </row>
    <row r="15" spans="1:3" x14ac:dyDescent="0.25">
      <c r="A15" s="72"/>
      <c r="B15" s="87"/>
      <c r="C15" s="82"/>
    </row>
    <row r="16" spans="1:3" x14ac:dyDescent="0.25">
      <c r="A16" s="234">
        <v>3</v>
      </c>
      <c r="B16" s="241" t="s">
        <v>166</v>
      </c>
      <c r="C16" s="82"/>
    </row>
    <row r="17" spans="1:4" ht="30" x14ac:dyDescent="0.25">
      <c r="A17" s="72"/>
      <c r="B17" s="242" t="s">
        <v>167</v>
      </c>
      <c r="C17" s="227"/>
    </row>
    <row r="18" spans="1:4" x14ac:dyDescent="0.25">
      <c r="A18" s="72"/>
      <c r="B18" s="242" t="s">
        <v>168</v>
      </c>
      <c r="C18" s="227"/>
    </row>
    <row r="19" spans="1:4" x14ac:dyDescent="0.25">
      <c r="A19" s="72"/>
      <c r="B19" s="242" t="s">
        <v>169</v>
      </c>
      <c r="C19" s="227"/>
    </row>
    <row r="20" spans="1:4" x14ac:dyDescent="0.25">
      <c r="A20" s="72"/>
      <c r="B20" s="243" t="s">
        <v>177</v>
      </c>
      <c r="C20" s="227"/>
    </row>
    <row r="21" spans="1:4" x14ac:dyDescent="0.25">
      <c r="A21" s="72"/>
      <c r="B21" s="87"/>
      <c r="C21" s="82"/>
    </row>
    <row r="22" spans="1:4" x14ac:dyDescent="0.25">
      <c r="A22" s="234">
        <v>4</v>
      </c>
      <c r="B22" s="244" t="s">
        <v>170</v>
      </c>
      <c r="C22" s="82"/>
    </row>
    <row r="23" spans="1:4" x14ac:dyDescent="0.25">
      <c r="A23" s="72"/>
      <c r="B23" s="245" t="s">
        <v>144</v>
      </c>
      <c r="C23" s="228"/>
    </row>
    <row r="24" spans="1:4" x14ac:dyDescent="0.25">
      <c r="A24" s="72"/>
      <c r="B24" s="245" t="s">
        <v>145</v>
      </c>
      <c r="C24" s="229"/>
    </row>
    <row r="25" spans="1:4" x14ac:dyDescent="0.25">
      <c r="A25" s="72"/>
      <c r="B25" s="246" t="s">
        <v>171</v>
      </c>
      <c r="C25" s="228"/>
    </row>
    <row r="26" spans="1:4" x14ac:dyDescent="0.25">
      <c r="A26" s="72"/>
      <c r="B26" s="247" t="s">
        <v>172</v>
      </c>
      <c r="C26" s="72"/>
    </row>
    <row r="27" spans="1:4" x14ac:dyDescent="0.25">
      <c r="A27" s="72"/>
      <c r="B27" s="72"/>
      <c r="C27" s="72"/>
    </row>
    <row r="28" spans="1:4" x14ac:dyDescent="0.25">
      <c r="A28" s="72"/>
      <c r="B28" s="248" t="s">
        <v>173</v>
      </c>
      <c r="C28" s="249">
        <f>SUM(C5:C8)+SUM(C11:C14)+SUM(C17:C20)+SUM(C23:C25)</f>
        <v>0</v>
      </c>
    </row>
    <row r="29" spans="1:4" x14ac:dyDescent="0.25">
      <c r="A29" s="72"/>
      <c r="B29" s="72"/>
      <c r="C29" s="72"/>
    </row>
    <row r="30" spans="1:4" x14ac:dyDescent="0.25">
      <c r="A30" s="72"/>
      <c r="B30" s="248" t="s">
        <v>174</v>
      </c>
      <c r="C30" s="250">
        <f>IF(C28&gt;10, 5000, 500*C28)</f>
        <v>0</v>
      </c>
      <c r="D30" s="230" t="s">
        <v>175</v>
      </c>
    </row>
  </sheetData>
  <sheetProtection algorithmName="SHA-512" hashValue="fwjaduXCPGQNtfCkJtYREc19kB98MnLiMVTQC91EOf7fXlSCi1Edmq1gibtzE0T8uWMs5ad0EYf7iaJKzaiFrA==" saltValue="DhIz/4CkflhJHRmVYdBRUw==" spinCount="100000" sheet="1" objects="1" scenarios="1"/>
  <mergeCells count="1">
    <mergeCell ref="A1:C1"/>
  </mergeCells>
  <pageMargins left="0.7" right="0.7" top="0.75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/>
  </sheetViews>
  <sheetFormatPr baseColWidth="10" defaultRowHeight="15" x14ac:dyDescent="0.25"/>
  <cols>
    <col min="1" max="1" width="134.5703125" customWidth="1"/>
  </cols>
  <sheetData>
    <row r="1" spans="1:1" ht="408.75" customHeight="1" x14ac:dyDescent="0.25">
      <c r="A1" s="17" t="s">
        <v>121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RowHeight="15" x14ac:dyDescent="0.25"/>
  <cols>
    <col min="1" max="1" width="161.5703125" customWidth="1"/>
  </cols>
  <sheetData>
    <row r="1" spans="1:1" ht="397.5" x14ac:dyDescent="0.25">
      <c r="A1" s="17" t="s">
        <v>122</v>
      </c>
    </row>
    <row r="2" spans="1:1" x14ac:dyDescent="0.25">
      <c r="A2" s="16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0" zoomScaleNormal="80" workbookViewId="0"/>
  </sheetViews>
  <sheetFormatPr baseColWidth="10" defaultRowHeight="15" x14ac:dyDescent="0.25"/>
  <cols>
    <col min="1" max="1" width="161.5703125" customWidth="1"/>
  </cols>
  <sheetData>
    <row r="1" spans="1:1" ht="409.5" x14ac:dyDescent="0.25">
      <c r="A1" s="16" t="s">
        <v>123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Notice</vt:lpstr>
      <vt:lpstr>I-Identité porteur-exploitant</vt:lpstr>
      <vt:lpstr>II-Présentation projet</vt:lpstr>
      <vt:lpstr>III-Porteur Annexe 1 SUBV</vt:lpstr>
      <vt:lpstr>IV-Exploitant Annexe 1 SUBV</vt:lpstr>
      <vt:lpstr>V-Accompagnement</vt:lpstr>
      <vt:lpstr>VI-Lettre porteur projet</vt:lpstr>
      <vt:lpstr>VI-Lettre porteur SCIC</vt:lpstr>
      <vt:lpstr>VI-Lettre exploit</vt:lpstr>
      <vt:lpstr>'I-Identité porteur-exploitant'!Impression_des_titres</vt:lpstr>
      <vt:lpstr>'III-Porteur Annexe 1 SUBV'!Zone_d_impression</vt:lpstr>
      <vt:lpstr>'IV-Exploitant Annexe 1 SUBV'!Zone_d_impression</vt:lpstr>
    </vt:vector>
  </TitlesOfParts>
  <Company>Secrétariat Général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BLERVAQUE Emmanuel</dc:creator>
  <cp:lastModifiedBy>DEKEUKELAERE Janie</cp:lastModifiedBy>
  <cp:lastPrinted>2023-03-01T16:58:03Z</cp:lastPrinted>
  <dcterms:created xsi:type="dcterms:W3CDTF">2022-12-07T09:59:33Z</dcterms:created>
  <dcterms:modified xsi:type="dcterms:W3CDTF">2023-03-01T16:58:15Z</dcterms:modified>
</cp:coreProperties>
</file>